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0"/>
  </bookViews>
  <sheets>
    <sheet name="4" sheetId="1" r:id="rId1"/>
  </sheets>
  <definedNames/>
  <calcPr fullCalcOnLoad="1"/>
</workbook>
</file>

<file path=xl/sharedStrings.xml><?xml version="1.0" encoding="utf-8"?>
<sst xmlns="http://schemas.openxmlformats.org/spreadsheetml/2006/main" count="404" uniqueCount="103">
  <si>
    <t>w tym:</t>
  </si>
  <si>
    <t>x</t>
  </si>
  <si>
    <t>Lp.</t>
  </si>
  <si>
    <t>Planowane wydatki</t>
  </si>
  <si>
    <t>Projekt</t>
  </si>
  <si>
    <t>Kategoria interwencji funduszy strukturalnych</t>
  </si>
  <si>
    <t>Środki z budżetu UE</t>
  </si>
  <si>
    <t>Wydatki razem (9+13)</t>
  </si>
  <si>
    <t>z tego:</t>
  </si>
  <si>
    <t>Wydatki razem (10+11+12)</t>
  </si>
  <si>
    <t>z tego, źródła finansowania:</t>
  </si>
  <si>
    <t>Wydatki razem (14+15+16+17)</t>
  </si>
  <si>
    <t>obligacje</t>
  </si>
  <si>
    <t>pożyczki na prefinansowanie z budżetu państwa</t>
  </si>
  <si>
    <t>pozostałe</t>
  </si>
  <si>
    <t>Program:</t>
  </si>
  <si>
    <t>Priorytet:</t>
  </si>
  <si>
    <t>Działanie:</t>
  </si>
  <si>
    <t>Nazwa projektu:</t>
  </si>
  <si>
    <t>Razem wydatki:</t>
  </si>
  <si>
    <t>Środki
z budżetu krajowego</t>
  </si>
  <si>
    <t>Środki
z budżetu UE</t>
  </si>
  <si>
    <t>pożyczki
i kredyty</t>
  </si>
  <si>
    <t>Wydatki
w okresie realizacji Projektu (całkowita wartość Projektu)
(6+7)</t>
  </si>
  <si>
    <t>Klasyfikacja (dział, rozdział,
paragraf)</t>
  </si>
  <si>
    <t>Środki z budżetu krajowego</t>
  </si>
  <si>
    <t>1.1</t>
  </si>
  <si>
    <t>-</t>
  </si>
  <si>
    <t>Rady Miejskiej</t>
  </si>
  <si>
    <t>Radzynia Chełmińskiego</t>
  </si>
  <si>
    <t xml:space="preserve">                Ogółem:  </t>
  </si>
  <si>
    <t>2010 r.</t>
  </si>
  <si>
    <t>Wydatki bieżące razem:</t>
  </si>
  <si>
    <t>Program Operacyjny Kapitał Ludzki</t>
  </si>
  <si>
    <t>Europejski Fundusz Społeczny</t>
  </si>
  <si>
    <t>w tym: 2010 r.</t>
  </si>
  <si>
    <t>Zmiana wydatków na programy i projekty realizowane ze środków pochodzących z budżetu Unii Europejskiej</t>
  </si>
  <si>
    <t xml:space="preserve">          z tego: 2010 r.</t>
  </si>
  <si>
    <t>Załącznik Nr 6</t>
  </si>
  <si>
    <t>Aktywna integracja w Radzyniu Chełmińskim</t>
  </si>
  <si>
    <t>853/85395/2009</t>
  </si>
  <si>
    <r>
      <t xml:space="preserve">Priorytet VII </t>
    </r>
    <r>
      <rPr>
        <i/>
        <sz val="10"/>
        <rFont val="Arial"/>
        <family val="2"/>
      </rPr>
      <t>Promocja integracji społecznej</t>
    </r>
  </si>
  <si>
    <t>Działanie 7.1.Rozwój i upowszechnianie aktywnej integracji przez ośrodki pomocy społecznej</t>
  </si>
  <si>
    <t>853/85395/2007</t>
  </si>
  <si>
    <t>z dnia 24 czerwca 2010 r.</t>
  </si>
  <si>
    <t>853/85395/3119</t>
  </si>
  <si>
    <t>do uchwały Nr XLV/300/10</t>
  </si>
  <si>
    <t>Wydatki inwestycyjne razem:</t>
  </si>
  <si>
    <t>Program Rozwoju Obszarów Wiejskich na lata 2007-2013</t>
  </si>
  <si>
    <t>Oś. 4 Leader</t>
  </si>
  <si>
    <t>Działanie 321  Podstawowe usługi dla gospodarki i ludności wiejskiej</t>
  </si>
  <si>
    <t>1. Wymiana i rozbudowa sieci wodociągowej na terenie Miasta i Gminy Radzyń Chełmiński;</t>
  </si>
  <si>
    <t>2. Budowa 60 szt. przydomowych oczyszczalni ścieków na terenie Gminy Radzyń Chełmiński</t>
  </si>
  <si>
    <t>Europejski Fundusz Rolny na rzecz Rozwoju Obszarów Wiejskich (EFRROW)</t>
  </si>
  <si>
    <t>z tego: 2010 r.</t>
  </si>
  <si>
    <t>010/01010/6057</t>
  </si>
  <si>
    <t>010/01010/6059</t>
  </si>
  <si>
    <t>z tego:  2011 r.</t>
  </si>
  <si>
    <t>2.1</t>
  </si>
  <si>
    <r>
      <t xml:space="preserve">Priorytet VII    </t>
    </r>
    <r>
      <rPr>
        <i/>
        <sz val="10"/>
        <rFont val="Arial"/>
        <family val="2"/>
      </rPr>
      <t>Promocja integracji społecznej</t>
    </r>
  </si>
  <si>
    <t>Działanie 7.2. Przeciwdziałanie wykluczeniu i wzmocnienie sektora ekonomii społecznej</t>
  </si>
  <si>
    <t>Centrum Integracji Społecznej w Szumiłowie</t>
  </si>
  <si>
    <t xml:space="preserve">          2010 r.</t>
  </si>
  <si>
    <t>852/85232/2007</t>
  </si>
  <si>
    <t>852/85232/2809</t>
  </si>
  <si>
    <t xml:space="preserve">          -</t>
  </si>
  <si>
    <t xml:space="preserve">    -</t>
  </si>
  <si>
    <t xml:space="preserve">          2011 r.</t>
  </si>
  <si>
    <t>str.2</t>
  </si>
  <si>
    <t>3.1</t>
  </si>
  <si>
    <r>
      <t xml:space="preserve">Priorytet VI    </t>
    </r>
    <r>
      <rPr>
        <i/>
        <sz val="10"/>
        <rFont val="Arial"/>
        <family val="2"/>
      </rPr>
      <t>Rynek pracy otwarty dla wszystkich</t>
    </r>
  </si>
  <si>
    <t>Działanie 6.3. Inicjatywy lokalne na rzecz podnoszenia poziomu aktywności zawodowej na obszarach wiejskich</t>
  </si>
  <si>
    <t>Postaw na zmiany</t>
  </si>
  <si>
    <t>853/85395/2707</t>
  </si>
  <si>
    <t>853/85395/2709</t>
  </si>
  <si>
    <t>4.1</t>
  </si>
  <si>
    <t>Program Rozwoju Obszarów Wiejskich na lata 2007 - 2013</t>
  </si>
  <si>
    <t xml:space="preserve">Oś. 3 Jakość  życia  na  obszarach  wiejskich  i  różnicowanie  gospodarki  wiejskiej  </t>
  </si>
  <si>
    <t>Działanie 313 Odnowa i rozwój wsi</t>
  </si>
  <si>
    <t>Przebudowa budynku po byłej kotłowni na świetlicę wiejską w miejscowości Dębieniec gmina Radzyń Chełmiński oraz budowa trybun, chodników  i parkingu przy pełnowymiarowym boisku do piłki nożnej w Radzyniu Chełmińskim</t>
  </si>
  <si>
    <t>921/92109/6050</t>
  </si>
  <si>
    <t>921/92109/6057</t>
  </si>
  <si>
    <t>921/92109/6059</t>
  </si>
  <si>
    <t>926/92601/6057</t>
  </si>
  <si>
    <t>926/92601/6059</t>
  </si>
  <si>
    <t>5.1</t>
  </si>
  <si>
    <t>"Uczenie się przez całe życie"</t>
  </si>
  <si>
    <t>Akcja</t>
  </si>
  <si>
    <t>Wizyty Przygotowawcze w programie Comenius</t>
  </si>
  <si>
    <t>Wielostronne projekty w programie Comenius</t>
  </si>
  <si>
    <t>Wizyta Przygotowawcza</t>
  </si>
  <si>
    <t>Fundacja Rozwoju Systemu Edukacji</t>
  </si>
  <si>
    <t>801/80101/2707</t>
  </si>
  <si>
    <t>str.3</t>
  </si>
  <si>
    <t>6.1</t>
  </si>
  <si>
    <t>Regionalny Program Operacyjny</t>
  </si>
  <si>
    <r>
      <t xml:space="preserve">Priorytet IV   </t>
    </r>
    <r>
      <rPr>
        <i/>
        <sz val="10"/>
        <rFont val="Arial"/>
        <family val="2"/>
      </rPr>
      <t>Rozwój infrastruktury społeczeństwa informacyjnego</t>
    </r>
  </si>
  <si>
    <t>Działanie 4.2. e-usługi - e-organizacja - pakiet rozwiązań informatycznych dla jednostek organizacyjnych województwa kujawsko - pomorskiego</t>
  </si>
  <si>
    <t>Zakup tablic interaktywnych dla oddziałów od I do III szkół podstawowych województwa kujawsko - pomorskiego</t>
  </si>
  <si>
    <t>Regionalny Program Operacyjny Wdrożenia projektów kluczowych</t>
  </si>
  <si>
    <t>720/72095/6069</t>
  </si>
  <si>
    <t>w tym: 2011 r.</t>
  </si>
  <si>
    <t>7.1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</si>
</sst>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8">
    <font>
      <sz val="10"/>
      <name val="Arial CE"/>
      <family val="0"/>
    </font>
    <font>
      <sz val="11"/>
      <name val="Arial"/>
      <family val="0"/>
    </font>
    <font>
      <b/>
      <sz val="8"/>
      <name val="Arial"/>
      <family val="2"/>
    </font>
    <font>
      <sz val="8"/>
      <name val="Arial"/>
      <family val="0"/>
    </font>
    <font>
      <sz val="6"/>
      <name val="Arial"/>
      <family val="0"/>
    </font>
    <font>
      <sz val="8"/>
      <name val="Arial CE"/>
      <family val="0"/>
    </font>
    <font>
      <b/>
      <sz val="10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10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b/>
      <i/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9"/>
      <name val="Arial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9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medium"/>
      <top style="thin"/>
      <bottom style="double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hair"/>
    </border>
    <border>
      <left style="thin"/>
      <right style="medium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/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double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double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medium"/>
      <top>
        <color indexed="63"/>
      </top>
      <bottom style="hair">
        <color indexed="8"/>
      </bottom>
    </border>
    <border>
      <left style="medium"/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medium"/>
      <top style="hair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medium"/>
      <top>
        <color indexed="63"/>
      </top>
      <bottom style="thin"/>
    </border>
    <border>
      <left style="thin">
        <color indexed="8"/>
      </left>
      <right style="medium"/>
      <top style="thin"/>
      <bottom style="thin"/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hair">
        <color indexed="8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hair">
        <color indexed="8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thin">
        <color indexed="8"/>
      </left>
      <right style="thin">
        <color indexed="8"/>
      </right>
      <top style="hair">
        <color indexed="8"/>
      </top>
      <bottom style="double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thin">
        <color indexed="8"/>
      </left>
      <right style="thin"/>
      <top style="thin"/>
      <bottom style="hair">
        <color indexed="8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n"/>
      <right style="thin">
        <color indexed="8"/>
      </right>
      <top style="thin"/>
      <bottom style="double"/>
    </border>
    <border>
      <left style="thin">
        <color indexed="8"/>
      </left>
      <right style="thin">
        <color indexed="8"/>
      </right>
      <top style="thin"/>
      <bottom style="double"/>
    </border>
    <border>
      <left style="thin"/>
      <right style="thin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1" fillId="0" borderId="0">
      <alignment/>
      <protection/>
    </xf>
    <xf numFmtId="0" fontId="42" fillId="27" borderId="1" applyNumberFormat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32">
    <xf numFmtId="0" fontId="0" fillId="0" borderId="0" xfId="0" applyAlignment="1">
      <alignment/>
    </xf>
    <xf numFmtId="0" fontId="3" fillId="0" borderId="0" xfId="52" applyFont="1">
      <alignment/>
      <protection/>
    </xf>
    <xf numFmtId="0" fontId="3" fillId="0" borderId="0" xfId="52" applyFont="1" applyAlignment="1">
      <alignment/>
      <protection/>
    </xf>
    <xf numFmtId="0" fontId="4" fillId="0" borderId="10" xfId="52" applyFont="1" applyBorder="1" applyAlignment="1">
      <alignment horizontal="center" vertical="center"/>
      <protection/>
    </xf>
    <xf numFmtId="0" fontId="2" fillId="0" borderId="11" xfId="52" applyFont="1" applyFill="1" applyBorder="1" applyAlignment="1">
      <alignment horizontal="center" vertical="center" wrapText="1"/>
      <protection/>
    </xf>
    <xf numFmtId="0" fontId="9" fillId="0" borderId="12" xfId="52" applyFont="1" applyBorder="1">
      <alignment/>
      <protection/>
    </xf>
    <xf numFmtId="0" fontId="9" fillId="0" borderId="13" xfId="52" applyFont="1" applyBorder="1" applyAlignment="1">
      <alignment/>
      <protection/>
    </xf>
    <xf numFmtId="0" fontId="9" fillId="0" borderId="12" xfId="52" applyFont="1" applyBorder="1" applyAlignment="1">
      <alignment horizontal="center"/>
      <protection/>
    </xf>
    <xf numFmtId="3" fontId="9" fillId="0" borderId="14" xfId="52" applyNumberFormat="1" applyFont="1" applyBorder="1">
      <alignment/>
      <protection/>
    </xf>
    <xf numFmtId="3" fontId="9" fillId="0" borderId="14" xfId="52" applyNumberFormat="1" applyFont="1" applyBorder="1" applyAlignment="1">
      <alignment horizontal="center"/>
      <protection/>
    </xf>
    <xf numFmtId="3" fontId="9" fillId="0" borderId="14" xfId="52" applyNumberFormat="1" applyFont="1" applyBorder="1" applyAlignment="1">
      <alignment/>
      <protection/>
    </xf>
    <xf numFmtId="0" fontId="3" fillId="0" borderId="0" xfId="52" applyFont="1" applyBorder="1">
      <alignment/>
      <protection/>
    </xf>
    <xf numFmtId="0" fontId="3" fillId="0" borderId="15" xfId="52" applyFont="1" applyBorder="1">
      <alignment/>
      <protection/>
    </xf>
    <xf numFmtId="0" fontId="3" fillId="0" borderId="16" xfId="52" applyFont="1" applyBorder="1">
      <alignment/>
      <protection/>
    </xf>
    <xf numFmtId="0" fontId="3" fillId="0" borderId="0" xfId="52" applyFont="1" applyFill="1" applyBorder="1">
      <alignment/>
      <protection/>
    </xf>
    <xf numFmtId="0" fontId="3" fillId="0" borderId="17" xfId="52" applyFont="1" applyFill="1" applyBorder="1">
      <alignment/>
      <protection/>
    </xf>
    <xf numFmtId="0" fontId="2" fillId="0" borderId="18" xfId="52" applyFont="1" applyFill="1" applyBorder="1" applyAlignment="1">
      <alignment horizontal="center" vertical="center" wrapText="1"/>
      <protection/>
    </xf>
    <xf numFmtId="0" fontId="4" fillId="0" borderId="19" xfId="52" applyFont="1" applyBorder="1" applyAlignment="1">
      <alignment horizontal="center" vertical="center"/>
      <protection/>
    </xf>
    <xf numFmtId="0" fontId="4" fillId="0" borderId="20" xfId="52" applyFont="1" applyBorder="1" applyAlignment="1">
      <alignment horizontal="center" vertical="center"/>
      <protection/>
    </xf>
    <xf numFmtId="0" fontId="9" fillId="0" borderId="21" xfId="52" applyFont="1" applyBorder="1" applyAlignment="1">
      <alignment horizontal="center" vertical="center"/>
      <protection/>
    </xf>
    <xf numFmtId="3" fontId="9" fillId="0" borderId="22" xfId="52" applyNumberFormat="1" applyFont="1" applyBorder="1" applyAlignment="1">
      <alignment horizontal="right"/>
      <protection/>
    </xf>
    <xf numFmtId="0" fontId="6" fillId="0" borderId="23" xfId="52" applyFont="1" applyBorder="1" applyAlignment="1">
      <alignment horizontal="center"/>
      <protection/>
    </xf>
    <xf numFmtId="0" fontId="2" fillId="0" borderId="23" xfId="52" applyFont="1" applyBorder="1">
      <alignment/>
      <protection/>
    </xf>
    <xf numFmtId="0" fontId="9" fillId="0" borderId="24" xfId="52" applyFont="1" applyBorder="1">
      <alignment/>
      <protection/>
    </xf>
    <xf numFmtId="0" fontId="9" fillId="0" borderId="25" xfId="52" applyFont="1" applyBorder="1">
      <alignment/>
      <protection/>
    </xf>
    <xf numFmtId="0" fontId="9" fillId="0" borderId="26" xfId="52" applyFont="1" applyBorder="1" applyAlignment="1">
      <alignment horizontal="center"/>
      <protection/>
    </xf>
    <xf numFmtId="3" fontId="9" fillId="0" borderId="26" xfId="52" applyNumberFormat="1" applyFont="1" applyBorder="1">
      <alignment/>
      <protection/>
    </xf>
    <xf numFmtId="3" fontId="9" fillId="0" borderId="26" xfId="52" applyNumberFormat="1" applyFont="1" applyBorder="1" applyAlignment="1">
      <alignment horizontal="center"/>
      <protection/>
    </xf>
    <xf numFmtId="0" fontId="9" fillId="0" borderId="27" xfId="52" applyFont="1" applyBorder="1" applyAlignment="1">
      <alignment horizontal="center"/>
      <protection/>
    </xf>
    <xf numFmtId="3" fontId="9" fillId="0" borderId="27" xfId="52" applyNumberFormat="1" applyFont="1" applyBorder="1">
      <alignment/>
      <protection/>
    </xf>
    <xf numFmtId="3" fontId="9" fillId="0" borderId="27" xfId="52" applyNumberFormat="1" applyFont="1" applyBorder="1" applyAlignment="1">
      <alignment horizontal="right"/>
      <protection/>
    </xf>
    <xf numFmtId="3" fontId="9" fillId="0" borderId="27" xfId="52" applyNumberFormat="1" applyFont="1" applyBorder="1" applyAlignment="1">
      <alignment horizontal="center"/>
      <protection/>
    </xf>
    <xf numFmtId="3" fontId="6" fillId="0" borderId="23" xfId="52" applyNumberFormat="1" applyFont="1" applyBorder="1">
      <alignment/>
      <protection/>
    </xf>
    <xf numFmtId="3" fontId="6" fillId="0" borderId="23" xfId="52" applyNumberFormat="1" applyFont="1" applyBorder="1" applyAlignment="1">
      <alignment horizontal="center"/>
      <protection/>
    </xf>
    <xf numFmtId="0" fontId="3" fillId="0" borderId="23" xfId="52" applyFont="1" applyBorder="1" applyAlignment="1">
      <alignment horizontal="center" vertical="center" wrapText="1"/>
      <protection/>
    </xf>
    <xf numFmtId="3" fontId="9" fillId="0" borderId="23" xfId="52" applyNumberFormat="1" applyFont="1" applyBorder="1">
      <alignment/>
      <protection/>
    </xf>
    <xf numFmtId="0" fontId="3" fillId="0" borderId="0" xfId="52" applyFont="1" applyAlignment="1">
      <alignment/>
      <protection/>
    </xf>
    <xf numFmtId="0" fontId="9" fillId="0" borderId="28" xfId="52" applyFont="1" applyBorder="1" applyAlignment="1">
      <alignment/>
      <protection/>
    </xf>
    <xf numFmtId="0" fontId="9" fillId="0" borderId="27" xfId="52" applyFont="1" applyBorder="1" applyAlignment="1">
      <alignment/>
      <protection/>
    </xf>
    <xf numFmtId="0" fontId="3" fillId="0" borderId="26" xfId="52" applyFont="1" applyBorder="1">
      <alignment/>
      <protection/>
    </xf>
    <xf numFmtId="3" fontId="9" fillId="0" borderId="26" xfId="52" applyNumberFormat="1" applyFont="1" applyBorder="1" applyAlignment="1">
      <alignment horizontal="right"/>
      <protection/>
    </xf>
    <xf numFmtId="0" fontId="9" fillId="0" borderId="29" xfId="52" applyFont="1" applyBorder="1" applyAlignment="1">
      <alignment/>
      <protection/>
    </xf>
    <xf numFmtId="3" fontId="6" fillId="0" borderId="0" xfId="52" applyNumberFormat="1" applyFont="1" applyBorder="1" applyAlignment="1">
      <alignment horizontal="right" vertical="center"/>
      <protection/>
    </xf>
    <xf numFmtId="0" fontId="9" fillId="0" borderId="0" xfId="52" applyFont="1" applyBorder="1" applyAlignment="1">
      <alignment horizontal="center" vertical="center"/>
      <protection/>
    </xf>
    <xf numFmtId="0" fontId="9" fillId="0" borderId="0" xfId="52" applyFont="1" applyBorder="1">
      <alignment/>
      <protection/>
    </xf>
    <xf numFmtId="0" fontId="9" fillId="0" borderId="0" xfId="52" applyFont="1" applyBorder="1" applyAlignment="1">
      <alignment/>
      <protection/>
    </xf>
    <xf numFmtId="0" fontId="9" fillId="0" borderId="0" xfId="52" applyFont="1" applyBorder="1" applyAlignment="1">
      <alignment horizontal="center"/>
      <protection/>
    </xf>
    <xf numFmtId="3" fontId="9" fillId="0" borderId="0" xfId="52" applyNumberFormat="1" applyFont="1" applyBorder="1">
      <alignment/>
      <protection/>
    </xf>
    <xf numFmtId="3" fontId="9" fillId="0" borderId="0" xfId="52" applyNumberFormat="1" applyFont="1" applyBorder="1" applyAlignment="1">
      <alignment horizontal="center"/>
      <protection/>
    </xf>
    <xf numFmtId="3" fontId="9" fillId="0" borderId="0" xfId="52" applyNumberFormat="1" applyFont="1" applyBorder="1" applyAlignment="1">
      <alignment/>
      <protection/>
    </xf>
    <xf numFmtId="3" fontId="9" fillId="0" borderId="0" xfId="52" applyNumberFormat="1" applyFont="1" applyBorder="1" applyAlignment="1">
      <alignment horizontal="right"/>
      <protection/>
    </xf>
    <xf numFmtId="3" fontId="6" fillId="0" borderId="30" xfId="52" applyNumberFormat="1" applyFont="1" applyBorder="1" applyAlignment="1">
      <alignment horizontal="right" vertical="center"/>
      <protection/>
    </xf>
    <xf numFmtId="3" fontId="6" fillId="0" borderId="31" xfId="52" applyNumberFormat="1" applyFont="1" applyBorder="1" applyAlignment="1">
      <alignment horizontal="right" vertical="center"/>
      <protection/>
    </xf>
    <xf numFmtId="0" fontId="6" fillId="0" borderId="23" xfId="52" applyFont="1" applyBorder="1" applyAlignment="1">
      <alignment horizontal="center"/>
      <protection/>
    </xf>
    <xf numFmtId="0" fontId="9" fillId="0" borderId="32" xfId="52" applyFont="1" applyBorder="1" applyAlignment="1">
      <alignment horizontal="center" vertical="center"/>
      <protection/>
    </xf>
    <xf numFmtId="0" fontId="9" fillId="0" borderId="33" xfId="52" applyFont="1" applyBorder="1" applyAlignment="1">
      <alignment horizontal="center" vertical="center"/>
      <protection/>
    </xf>
    <xf numFmtId="0" fontId="9" fillId="0" borderId="34" xfId="52" applyFont="1" applyBorder="1" applyAlignment="1">
      <alignment horizontal="center" vertical="center"/>
      <protection/>
    </xf>
    <xf numFmtId="0" fontId="9" fillId="0" borderId="32" xfId="52" applyFont="1" applyFill="1" applyBorder="1" applyAlignment="1">
      <alignment horizontal="left"/>
      <protection/>
    </xf>
    <xf numFmtId="0" fontId="9" fillId="0" borderId="35" xfId="52" applyFont="1" applyFill="1" applyBorder="1" applyAlignment="1">
      <alignment horizontal="left"/>
      <protection/>
    </xf>
    <xf numFmtId="0" fontId="9" fillId="0" borderId="36" xfId="52" applyFont="1" applyFill="1" applyBorder="1" applyAlignment="1">
      <alignment horizontal="left"/>
      <protection/>
    </xf>
    <xf numFmtId="0" fontId="9" fillId="0" borderId="33" xfId="52" applyFont="1" applyFill="1" applyBorder="1" applyAlignment="1">
      <alignment horizontal="left"/>
      <protection/>
    </xf>
    <xf numFmtId="0" fontId="9" fillId="0" borderId="0" xfId="52" applyFont="1" applyFill="1" applyBorder="1" applyAlignment="1">
      <alignment horizontal="left"/>
      <protection/>
    </xf>
    <xf numFmtId="0" fontId="9" fillId="0" borderId="37" xfId="52" applyFont="1" applyFill="1" applyBorder="1" applyAlignment="1">
      <alignment horizontal="left"/>
      <protection/>
    </xf>
    <xf numFmtId="0" fontId="12" fillId="0" borderId="38" xfId="52" applyFont="1" applyFill="1" applyBorder="1" applyAlignment="1">
      <alignment horizontal="left"/>
      <protection/>
    </xf>
    <xf numFmtId="0" fontId="12" fillId="0" borderId="39" xfId="52" applyFont="1" applyFill="1" applyBorder="1" applyAlignment="1">
      <alignment horizontal="left"/>
      <protection/>
    </xf>
    <xf numFmtId="0" fontId="12" fillId="0" borderId="40" xfId="52" applyFont="1" applyFill="1" applyBorder="1" applyAlignment="1">
      <alignment horizontal="left"/>
      <protection/>
    </xf>
    <xf numFmtId="0" fontId="9" fillId="0" borderId="41" xfId="52" applyFont="1" applyBorder="1" applyAlignment="1">
      <alignment horizontal="center" vertical="center" wrapText="1"/>
      <protection/>
    </xf>
    <xf numFmtId="0" fontId="9" fillId="0" borderId="42" xfId="52" applyFont="1" applyBorder="1" applyAlignment="1">
      <alignment horizontal="center" vertical="center" wrapText="1"/>
      <protection/>
    </xf>
    <xf numFmtId="0" fontId="9" fillId="0" borderId="43" xfId="52" applyFont="1" applyBorder="1" applyAlignment="1">
      <alignment horizontal="center" vertical="center" wrapText="1"/>
      <protection/>
    </xf>
    <xf numFmtId="0" fontId="2" fillId="0" borderId="44" xfId="52" applyFont="1" applyFill="1" applyBorder="1" applyAlignment="1">
      <alignment horizontal="center" vertical="center"/>
      <protection/>
    </xf>
    <xf numFmtId="0" fontId="2" fillId="0" borderId="45" xfId="52" applyFont="1" applyFill="1" applyBorder="1" applyAlignment="1">
      <alignment horizontal="center" vertical="center"/>
      <protection/>
    </xf>
    <xf numFmtId="0" fontId="2" fillId="0" borderId="46" xfId="52" applyFont="1" applyFill="1" applyBorder="1" applyAlignment="1">
      <alignment horizontal="center" vertical="center"/>
      <protection/>
    </xf>
    <xf numFmtId="0" fontId="2" fillId="0" borderId="47" xfId="52" applyFont="1" applyFill="1" applyBorder="1" applyAlignment="1">
      <alignment horizontal="center" vertical="center"/>
      <protection/>
    </xf>
    <xf numFmtId="0" fontId="2" fillId="0" borderId="48" xfId="52" applyFont="1" applyFill="1" applyBorder="1" applyAlignment="1">
      <alignment horizontal="center" vertical="center"/>
      <protection/>
    </xf>
    <xf numFmtId="0" fontId="2" fillId="0" borderId="11" xfId="52" applyFont="1" applyFill="1" applyBorder="1" applyAlignment="1">
      <alignment horizontal="center" vertical="center"/>
      <protection/>
    </xf>
    <xf numFmtId="0" fontId="2" fillId="0" borderId="47" xfId="52" applyFont="1" applyFill="1" applyBorder="1" applyAlignment="1">
      <alignment horizontal="center" vertical="center" wrapText="1"/>
      <protection/>
    </xf>
    <xf numFmtId="0" fontId="2" fillId="0" borderId="48" xfId="52" applyFont="1" applyFill="1" applyBorder="1" applyAlignment="1">
      <alignment horizontal="center" vertical="center" wrapText="1"/>
      <protection/>
    </xf>
    <xf numFmtId="0" fontId="2" fillId="0" borderId="11" xfId="52" applyFont="1" applyFill="1" applyBorder="1" applyAlignment="1">
      <alignment horizontal="center" vertical="center" wrapText="1"/>
      <protection/>
    </xf>
    <xf numFmtId="0" fontId="10" fillId="0" borderId="0" xfId="52" applyFont="1" applyAlignment="1">
      <alignment horizontal="center"/>
      <protection/>
    </xf>
    <xf numFmtId="0" fontId="2" fillId="0" borderId="49" xfId="52" applyFont="1" applyFill="1" applyBorder="1" applyAlignment="1">
      <alignment horizontal="center" vertical="center"/>
      <protection/>
    </xf>
    <xf numFmtId="0" fontId="2" fillId="0" borderId="49" xfId="52" applyFont="1" applyFill="1" applyBorder="1" applyAlignment="1">
      <alignment horizontal="center" vertical="center" wrapText="1"/>
      <protection/>
    </xf>
    <xf numFmtId="0" fontId="2" fillId="0" borderId="50" xfId="52" applyFont="1" applyFill="1" applyBorder="1" applyAlignment="1">
      <alignment horizontal="center" vertical="center"/>
      <protection/>
    </xf>
    <xf numFmtId="0" fontId="6" fillId="0" borderId="51" xfId="52" applyFont="1" applyBorder="1" applyAlignment="1">
      <alignment horizontal="center" vertical="center" wrapText="1"/>
      <protection/>
    </xf>
    <xf numFmtId="0" fontId="6" fillId="0" borderId="52" xfId="52" applyFont="1" applyBorder="1" applyAlignment="1">
      <alignment horizontal="center" vertical="center" wrapText="1"/>
      <protection/>
    </xf>
    <xf numFmtId="0" fontId="6" fillId="0" borderId="53" xfId="52" applyFont="1" applyBorder="1" applyAlignment="1">
      <alignment horizontal="center" vertical="center" wrapText="1"/>
      <protection/>
    </xf>
    <xf numFmtId="0" fontId="6" fillId="0" borderId="54" xfId="52" applyFont="1" applyBorder="1" applyAlignment="1">
      <alignment horizontal="center" vertical="center" wrapText="1"/>
      <protection/>
    </xf>
    <xf numFmtId="0" fontId="2" fillId="0" borderId="30" xfId="52" applyFont="1" applyBorder="1" applyAlignment="1">
      <alignment horizontal="center" vertical="center"/>
      <protection/>
    </xf>
    <xf numFmtId="0" fontId="2" fillId="0" borderId="31" xfId="52" applyFont="1" applyBorder="1" applyAlignment="1">
      <alignment horizontal="center" vertical="center"/>
      <protection/>
    </xf>
    <xf numFmtId="0" fontId="6" fillId="0" borderId="30" xfId="52" applyFont="1" applyBorder="1" applyAlignment="1">
      <alignment horizontal="center" vertical="center"/>
      <protection/>
    </xf>
    <xf numFmtId="0" fontId="6" fillId="0" borderId="31" xfId="52" applyFont="1" applyBorder="1" applyAlignment="1">
      <alignment horizontal="center" vertical="center"/>
      <protection/>
    </xf>
    <xf numFmtId="0" fontId="6" fillId="0" borderId="55" xfId="52" applyFont="1" applyBorder="1" applyAlignment="1">
      <alignment horizontal="center"/>
      <protection/>
    </xf>
    <xf numFmtId="0" fontId="2" fillId="0" borderId="56" xfId="52" applyFont="1" applyBorder="1">
      <alignment/>
      <protection/>
    </xf>
    <xf numFmtId="0" fontId="6" fillId="0" borderId="57" xfId="52" applyFont="1" applyBorder="1" applyAlignment="1">
      <alignment horizontal="center"/>
      <protection/>
    </xf>
    <xf numFmtId="0" fontId="6" fillId="0" borderId="58" xfId="52" applyFont="1" applyBorder="1" applyAlignment="1">
      <alignment horizontal="center"/>
      <protection/>
    </xf>
    <xf numFmtId="3" fontId="6" fillId="0" borderId="56" xfId="52" applyNumberFormat="1" applyFont="1" applyBorder="1">
      <alignment/>
      <protection/>
    </xf>
    <xf numFmtId="3" fontId="6" fillId="0" borderId="56" xfId="52" applyNumberFormat="1" applyFont="1" applyBorder="1" applyAlignment="1">
      <alignment horizontal="center"/>
      <protection/>
    </xf>
    <xf numFmtId="3" fontId="6" fillId="0" borderId="56" xfId="52" applyNumberFormat="1" applyFont="1" applyBorder="1" applyAlignment="1">
      <alignment horizontal="right"/>
      <protection/>
    </xf>
    <xf numFmtId="3" fontId="6" fillId="0" borderId="59" xfId="52" applyNumberFormat="1" applyFont="1" applyBorder="1" applyAlignment="1">
      <alignment horizontal="center"/>
      <protection/>
    </xf>
    <xf numFmtId="0" fontId="9" fillId="0" borderId="60" xfId="52" applyFont="1" applyBorder="1" applyAlignment="1">
      <alignment horizontal="center" vertical="center"/>
      <protection/>
    </xf>
    <xf numFmtId="0" fontId="9" fillId="0" borderId="56" xfId="52" applyFont="1" applyBorder="1">
      <alignment/>
      <protection/>
    </xf>
    <xf numFmtId="0" fontId="9" fillId="0" borderId="61" xfId="52" applyFont="1" applyBorder="1" applyAlignment="1">
      <alignment horizontal="left"/>
      <protection/>
    </xf>
    <xf numFmtId="0" fontId="9" fillId="0" borderId="16" xfId="52" applyFont="1" applyBorder="1" applyAlignment="1">
      <alignment horizontal="left"/>
      <protection/>
    </xf>
    <xf numFmtId="0" fontId="9" fillId="0" borderId="62" xfId="52" applyFont="1" applyBorder="1" applyAlignment="1">
      <alignment horizontal="left"/>
      <protection/>
    </xf>
    <xf numFmtId="0" fontId="9" fillId="0" borderId="63" xfId="52" applyFont="1" applyBorder="1" applyAlignment="1">
      <alignment horizontal="center" vertical="center"/>
      <protection/>
    </xf>
    <xf numFmtId="0" fontId="9" fillId="0" borderId="13" xfId="52" applyFont="1" applyFill="1" applyBorder="1" applyAlignment="1">
      <alignment horizontal="left"/>
      <protection/>
    </xf>
    <xf numFmtId="0" fontId="9" fillId="0" borderId="64" xfId="52" applyFont="1" applyFill="1" applyBorder="1" applyAlignment="1">
      <alignment horizontal="left"/>
      <protection/>
    </xf>
    <xf numFmtId="0" fontId="9" fillId="0" borderId="13" xfId="52" applyFont="1" applyBorder="1" applyAlignment="1">
      <alignment horizontal="left"/>
      <protection/>
    </xf>
    <xf numFmtId="0" fontId="9" fillId="0" borderId="0" xfId="52" applyFont="1" applyBorder="1" applyAlignment="1">
      <alignment horizontal="left"/>
      <protection/>
    </xf>
    <xf numFmtId="0" fontId="9" fillId="0" borderId="64" xfId="52" applyFont="1" applyBorder="1" applyAlignment="1">
      <alignment horizontal="left"/>
      <protection/>
    </xf>
    <xf numFmtId="0" fontId="9" fillId="0" borderId="65" xfId="52" applyFont="1" applyBorder="1" applyAlignment="1">
      <alignment horizontal="left" vertical="center"/>
      <protection/>
    </xf>
    <xf numFmtId="0" fontId="6" fillId="0" borderId="66" xfId="52" applyFont="1" applyBorder="1" applyAlignment="1">
      <alignment horizontal="justify" vertical="center" wrapText="1"/>
      <protection/>
    </xf>
    <xf numFmtId="0" fontId="6" fillId="0" borderId="39" xfId="52" applyFont="1" applyBorder="1" applyAlignment="1">
      <alignment horizontal="justify" vertical="center" wrapText="1"/>
      <protection/>
    </xf>
    <xf numFmtId="0" fontId="6" fillId="0" borderId="67" xfId="52" applyFont="1" applyBorder="1" applyAlignment="1">
      <alignment horizontal="justify" vertical="center" wrapText="1"/>
      <protection/>
    </xf>
    <xf numFmtId="0" fontId="9" fillId="0" borderId="68" xfId="52" applyFont="1" applyBorder="1" applyAlignment="1">
      <alignment horizontal="left" vertical="center"/>
      <protection/>
    </xf>
    <xf numFmtId="0" fontId="3" fillId="0" borderId="69" xfId="52" applyFont="1" applyBorder="1" applyAlignment="1">
      <alignment/>
      <protection/>
    </xf>
    <xf numFmtId="0" fontId="3" fillId="0" borderId="48" xfId="52" applyFont="1" applyFill="1" applyBorder="1" applyAlignment="1">
      <alignment vertical="center" wrapText="1"/>
      <protection/>
    </xf>
    <xf numFmtId="0" fontId="3" fillId="0" borderId="48" xfId="52" applyFont="1" applyBorder="1">
      <alignment/>
      <protection/>
    </xf>
    <xf numFmtId="3" fontId="9" fillId="0" borderId="48" xfId="52" applyNumberFormat="1" applyFont="1" applyBorder="1">
      <alignment/>
      <protection/>
    </xf>
    <xf numFmtId="3" fontId="9" fillId="0" borderId="48" xfId="52" applyNumberFormat="1" applyFont="1" applyBorder="1" applyAlignment="1">
      <alignment horizontal="center"/>
      <protection/>
    </xf>
    <xf numFmtId="3" fontId="9" fillId="0" borderId="48" xfId="52" applyNumberFormat="1" applyFont="1" applyBorder="1" applyAlignment="1">
      <alignment/>
      <protection/>
    </xf>
    <xf numFmtId="0" fontId="30" fillId="0" borderId="14" xfId="52" applyFont="1" applyBorder="1" applyAlignment="1">
      <alignment horizontal="center"/>
      <protection/>
    </xf>
    <xf numFmtId="0" fontId="3" fillId="0" borderId="14" xfId="52" applyFont="1" applyFill="1" applyBorder="1" applyAlignment="1">
      <alignment horizontal="center" vertical="center" wrapText="1"/>
      <protection/>
    </xf>
    <xf numFmtId="0" fontId="3" fillId="0" borderId="48" xfId="52" applyFont="1" applyBorder="1" applyAlignment="1">
      <alignment horizontal="right"/>
      <protection/>
    </xf>
    <xf numFmtId="3" fontId="3" fillId="0" borderId="48" xfId="52" applyNumberFormat="1" applyFont="1" applyBorder="1">
      <alignment/>
      <protection/>
    </xf>
    <xf numFmtId="3" fontId="3" fillId="0" borderId="48" xfId="52" applyNumberFormat="1" applyFont="1" applyBorder="1" applyAlignment="1">
      <alignment horizontal="center"/>
      <protection/>
    </xf>
    <xf numFmtId="3" fontId="3" fillId="0" borderId="49" xfId="52" applyNumberFormat="1" applyFont="1" applyBorder="1" applyAlignment="1">
      <alignment horizontal="center"/>
      <protection/>
    </xf>
    <xf numFmtId="0" fontId="30" fillId="0" borderId="10" xfId="52" applyFont="1" applyBorder="1" applyAlignment="1">
      <alignment horizontal="center"/>
      <protection/>
    </xf>
    <xf numFmtId="0" fontId="3" fillId="0" borderId="10" xfId="52" applyFont="1" applyFill="1" applyBorder="1" applyAlignment="1">
      <alignment horizontal="center" vertical="center" wrapText="1"/>
      <protection/>
    </xf>
    <xf numFmtId="0" fontId="3" fillId="0" borderId="11" xfId="52" applyFont="1" applyBorder="1" applyAlignment="1">
      <alignment horizontal="right"/>
      <protection/>
    </xf>
    <xf numFmtId="3" fontId="3" fillId="0" borderId="11" xfId="52" applyNumberFormat="1" applyFont="1" applyBorder="1">
      <alignment/>
      <protection/>
    </xf>
    <xf numFmtId="3" fontId="3" fillId="0" borderId="11" xfId="52" applyNumberFormat="1" applyFont="1" applyBorder="1" applyAlignment="1">
      <alignment horizontal="center"/>
      <protection/>
    </xf>
    <xf numFmtId="3" fontId="3" fillId="0" borderId="11" xfId="52" applyNumberFormat="1" applyFont="1" applyBorder="1" applyAlignment="1">
      <alignment horizontal="right"/>
      <protection/>
    </xf>
    <xf numFmtId="3" fontId="3" fillId="0" borderId="18" xfId="52" applyNumberFormat="1" applyFont="1" applyBorder="1" applyAlignment="1">
      <alignment horizontal="center"/>
      <protection/>
    </xf>
    <xf numFmtId="0" fontId="3" fillId="0" borderId="70" xfId="52" applyFont="1" applyFill="1" applyBorder="1" applyAlignment="1">
      <alignment horizontal="center" vertical="center" wrapText="1"/>
      <protection/>
    </xf>
    <xf numFmtId="0" fontId="3" fillId="0" borderId="10" xfId="52" applyFont="1" applyBorder="1" applyAlignment="1">
      <alignment horizontal="right"/>
      <protection/>
    </xf>
    <xf numFmtId="3" fontId="3" fillId="0" borderId="10" xfId="52" applyNumberFormat="1" applyFont="1" applyBorder="1">
      <alignment/>
      <protection/>
    </xf>
    <xf numFmtId="3" fontId="3" fillId="0" borderId="10" xfId="52" applyNumberFormat="1" applyFont="1" applyBorder="1" applyAlignment="1">
      <alignment horizontal="center"/>
      <protection/>
    </xf>
    <xf numFmtId="3" fontId="3" fillId="0" borderId="10" xfId="52" applyNumberFormat="1" applyFont="1" applyBorder="1" applyAlignment="1">
      <alignment horizontal="right"/>
      <protection/>
    </xf>
    <xf numFmtId="3" fontId="3" fillId="0" borderId="20" xfId="52" applyNumberFormat="1" applyFont="1" applyBorder="1" applyAlignment="1">
      <alignment horizontal="center"/>
      <protection/>
    </xf>
    <xf numFmtId="0" fontId="9" fillId="0" borderId="19" xfId="52" applyFont="1" applyBorder="1" applyAlignment="1">
      <alignment horizontal="center" vertical="center"/>
      <protection/>
    </xf>
    <xf numFmtId="3" fontId="3" fillId="0" borderId="48" xfId="52" applyNumberFormat="1" applyFont="1" applyBorder="1" applyAlignment="1">
      <alignment horizontal="right"/>
      <protection/>
    </xf>
    <xf numFmtId="0" fontId="6" fillId="0" borderId="71" xfId="52" applyFont="1" applyBorder="1" applyAlignment="1">
      <alignment horizontal="center"/>
      <protection/>
    </xf>
    <xf numFmtId="3" fontId="6" fillId="0" borderId="72" xfId="52" applyNumberFormat="1" applyFont="1" applyBorder="1">
      <alignment/>
      <protection/>
    </xf>
    <xf numFmtId="0" fontId="9" fillId="0" borderId="73" xfId="52" applyFont="1" applyBorder="1" applyAlignment="1">
      <alignment horizontal="center" vertical="center"/>
      <protection/>
    </xf>
    <xf numFmtId="0" fontId="9" fillId="0" borderId="74" xfId="52" applyFont="1" applyFill="1" applyBorder="1" applyAlignment="1">
      <alignment horizontal="left"/>
      <protection/>
    </xf>
    <xf numFmtId="0" fontId="9" fillId="0" borderId="75" xfId="52" applyFont="1" applyFill="1" applyBorder="1" applyAlignment="1">
      <alignment horizontal="left"/>
      <protection/>
    </xf>
    <xf numFmtId="0" fontId="9" fillId="0" borderId="76" xfId="52" applyFont="1" applyBorder="1" applyAlignment="1">
      <alignment horizontal="center" vertical="center"/>
      <protection/>
    </xf>
    <xf numFmtId="0" fontId="9" fillId="0" borderId="29" xfId="52" applyFont="1" applyFill="1" applyBorder="1" applyAlignment="1">
      <alignment horizontal="left"/>
      <protection/>
    </xf>
    <xf numFmtId="0" fontId="9" fillId="0" borderId="77" xfId="52" applyFont="1" applyFill="1" applyBorder="1" applyAlignment="1">
      <alignment horizontal="left"/>
      <protection/>
    </xf>
    <xf numFmtId="0" fontId="12" fillId="0" borderId="78" xfId="52" applyFont="1" applyFill="1" applyBorder="1" applyAlignment="1">
      <alignment horizontal="left"/>
      <protection/>
    </xf>
    <xf numFmtId="0" fontId="12" fillId="0" borderId="79" xfId="52" applyFont="1" applyFill="1" applyBorder="1" applyAlignment="1">
      <alignment horizontal="left"/>
      <protection/>
    </xf>
    <xf numFmtId="0" fontId="3" fillId="0" borderId="0" xfId="52" applyFont="1" applyBorder="1">
      <alignment/>
      <protection/>
    </xf>
    <xf numFmtId="3" fontId="9" fillId="0" borderId="78" xfId="52" applyNumberFormat="1" applyFont="1" applyBorder="1" applyAlignment="1">
      <alignment horizontal="center"/>
      <protection/>
    </xf>
    <xf numFmtId="3" fontId="9" fillId="0" borderId="72" xfId="52" applyNumberFormat="1" applyFont="1" applyBorder="1">
      <alignment/>
      <protection/>
    </xf>
    <xf numFmtId="0" fontId="9" fillId="0" borderId="41" xfId="52" applyFont="1" applyBorder="1" applyAlignment="1">
      <alignment horizontal="justify" vertical="center" wrapText="1"/>
      <protection/>
    </xf>
    <xf numFmtId="0" fontId="9" fillId="0" borderId="28" xfId="52" applyFont="1" applyBorder="1" applyAlignment="1">
      <alignment horizontal="center"/>
      <protection/>
    </xf>
    <xf numFmtId="3" fontId="9" fillId="0" borderId="80" xfId="52" applyNumberFormat="1" applyFont="1" applyBorder="1">
      <alignment/>
      <protection/>
    </xf>
    <xf numFmtId="0" fontId="9" fillId="0" borderId="81" xfId="52" applyFont="1" applyBorder="1" applyAlignment="1">
      <alignment horizontal="justify" vertical="center" wrapText="1"/>
      <protection/>
    </xf>
    <xf numFmtId="0" fontId="9" fillId="0" borderId="78" xfId="52" applyFont="1" applyBorder="1" applyAlignment="1">
      <alignment horizontal="center"/>
      <protection/>
    </xf>
    <xf numFmtId="3" fontId="9" fillId="0" borderId="78" xfId="52" applyNumberFormat="1" applyFont="1" applyBorder="1">
      <alignment/>
      <protection/>
    </xf>
    <xf numFmtId="3" fontId="9" fillId="0" borderId="78" xfId="52" applyNumberFormat="1" applyFont="1" applyBorder="1" applyAlignment="1">
      <alignment horizontal="right"/>
      <protection/>
    </xf>
    <xf numFmtId="3" fontId="9" fillId="0" borderId="82" xfId="52" applyNumberFormat="1" applyFont="1" applyBorder="1" applyAlignment="1">
      <alignment horizontal="center"/>
      <protection/>
    </xf>
    <xf numFmtId="3" fontId="9" fillId="0" borderId="79" xfId="52" applyNumberFormat="1" applyFont="1" applyBorder="1" applyAlignment="1">
      <alignment horizontal="center"/>
      <protection/>
    </xf>
    <xf numFmtId="0" fontId="9" fillId="0" borderId="42" xfId="52" applyFont="1" applyBorder="1" applyAlignment="1">
      <alignment horizontal="justify" vertical="center" wrapText="1"/>
      <protection/>
    </xf>
    <xf numFmtId="0" fontId="9" fillId="0" borderId="29" xfId="52" applyFont="1" applyBorder="1" applyAlignment="1">
      <alignment horizontal="center"/>
      <protection/>
    </xf>
    <xf numFmtId="3" fontId="9" fillId="0" borderId="79" xfId="52" applyNumberFormat="1" applyFont="1" applyBorder="1">
      <alignment/>
      <protection/>
    </xf>
    <xf numFmtId="0" fontId="9" fillId="0" borderId="83" xfId="52" applyFont="1" applyBorder="1" applyAlignment="1">
      <alignment horizontal="center" vertical="center"/>
      <protection/>
    </xf>
    <xf numFmtId="0" fontId="9" fillId="0" borderId="84" xfId="52" applyFont="1" applyBorder="1" applyAlignment="1">
      <alignment horizontal="justify" vertical="center" wrapText="1"/>
      <protection/>
    </xf>
    <xf numFmtId="0" fontId="9" fillId="0" borderId="85" xfId="52" applyFont="1" applyBorder="1" applyAlignment="1">
      <alignment horizontal="center"/>
      <protection/>
    </xf>
    <xf numFmtId="3" fontId="9" fillId="0" borderId="85" xfId="52" applyNumberFormat="1" applyFont="1" applyBorder="1">
      <alignment/>
      <protection/>
    </xf>
    <xf numFmtId="3" fontId="9" fillId="0" borderId="85" xfId="52" applyNumberFormat="1" applyFont="1" applyBorder="1" applyAlignment="1">
      <alignment horizontal="right"/>
      <protection/>
    </xf>
    <xf numFmtId="3" fontId="9" fillId="0" borderId="85" xfId="52" applyNumberFormat="1" applyFont="1" applyBorder="1" applyAlignment="1">
      <alignment horizontal="center"/>
      <protection/>
    </xf>
    <xf numFmtId="3" fontId="9" fillId="0" borderId="86" xfId="52" applyNumberFormat="1" applyFont="1" applyBorder="1" applyAlignment="1">
      <alignment horizontal="center"/>
      <protection/>
    </xf>
    <xf numFmtId="3" fontId="9" fillId="0" borderId="87" xfId="52" applyNumberFormat="1" applyFont="1" applyBorder="1" applyAlignment="1">
      <alignment horizontal="center"/>
      <protection/>
    </xf>
    <xf numFmtId="0" fontId="9" fillId="0" borderId="0" xfId="52" applyFont="1" applyBorder="1" applyAlignment="1">
      <alignment horizontal="justify" vertical="center" wrapText="1"/>
      <protection/>
    </xf>
    <xf numFmtId="0" fontId="9" fillId="0" borderId="39" xfId="52" applyFont="1" applyBorder="1" applyAlignment="1">
      <alignment horizontal="center" vertical="center"/>
      <protection/>
    </xf>
    <xf numFmtId="0" fontId="9" fillId="0" borderId="39" xfId="52" applyFont="1" applyBorder="1" applyAlignment="1">
      <alignment horizontal="justify" vertical="center" wrapText="1"/>
      <protection/>
    </xf>
    <xf numFmtId="0" fontId="9" fillId="0" borderId="39" xfId="52" applyFont="1" applyBorder="1" applyAlignment="1">
      <alignment horizontal="center"/>
      <protection/>
    </xf>
    <xf numFmtId="3" fontId="9" fillId="0" borderId="39" xfId="52" applyNumberFormat="1" applyFont="1" applyBorder="1">
      <alignment/>
      <protection/>
    </xf>
    <xf numFmtId="3" fontId="9" fillId="0" borderId="39" xfId="52" applyNumberFormat="1" applyFont="1" applyBorder="1" applyAlignment="1">
      <alignment horizontal="right"/>
      <protection/>
    </xf>
    <xf numFmtId="3" fontId="9" fillId="0" borderId="39" xfId="52" applyNumberFormat="1" applyFont="1" applyBorder="1" applyAlignment="1">
      <alignment horizontal="center"/>
      <protection/>
    </xf>
    <xf numFmtId="0" fontId="9" fillId="0" borderId="82" xfId="52" applyFont="1" applyBorder="1" applyAlignment="1">
      <alignment horizontal="center"/>
      <protection/>
    </xf>
    <xf numFmtId="0" fontId="9" fillId="0" borderId="43" xfId="52" applyFont="1" applyBorder="1" applyAlignment="1">
      <alignment horizontal="justify" vertical="center" wrapText="1"/>
      <protection/>
    </xf>
    <xf numFmtId="3" fontId="9" fillId="0" borderId="88" xfId="52" applyNumberFormat="1" applyFont="1" applyBorder="1" applyAlignment="1">
      <alignment horizontal="center"/>
      <protection/>
    </xf>
    <xf numFmtId="3" fontId="6" fillId="0" borderId="68" xfId="52" applyNumberFormat="1" applyFont="1" applyBorder="1">
      <alignment/>
      <protection/>
    </xf>
    <xf numFmtId="3" fontId="6" fillId="0" borderId="57" xfId="52" applyNumberFormat="1" applyFont="1" applyBorder="1">
      <alignment/>
      <protection/>
    </xf>
    <xf numFmtId="3" fontId="6" fillId="0" borderId="57" xfId="52" applyNumberFormat="1" applyFont="1" applyBorder="1" applyAlignment="1">
      <alignment horizontal="center"/>
      <protection/>
    </xf>
    <xf numFmtId="3" fontId="6" fillId="0" borderId="57" xfId="52" applyNumberFormat="1" applyFont="1" applyBorder="1" applyAlignment="1">
      <alignment horizontal="right"/>
      <protection/>
    </xf>
    <xf numFmtId="0" fontId="9" fillId="0" borderId="55" xfId="52" applyFont="1" applyBorder="1" applyAlignment="1">
      <alignment horizontal="center" vertical="center"/>
      <protection/>
    </xf>
    <xf numFmtId="0" fontId="9" fillId="0" borderId="57" xfId="52" applyFont="1" applyBorder="1">
      <alignment/>
      <protection/>
    </xf>
    <xf numFmtId="0" fontId="6" fillId="0" borderId="89" xfId="52" applyFont="1" applyBorder="1" applyAlignment="1">
      <alignment horizontal="justify" vertical="center" wrapText="1"/>
      <protection/>
    </xf>
    <xf numFmtId="0" fontId="6" fillId="0" borderId="90" xfId="52" applyFont="1" applyBorder="1" applyAlignment="1">
      <alignment horizontal="justify" vertical="center" wrapText="1"/>
      <protection/>
    </xf>
    <xf numFmtId="0" fontId="6" fillId="0" borderId="91" xfId="52" applyFont="1" applyBorder="1" applyAlignment="1">
      <alignment horizontal="justify" vertical="center" wrapText="1"/>
      <protection/>
    </xf>
    <xf numFmtId="0" fontId="3" fillId="0" borderId="68" xfId="52" applyFont="1" applyFill="1" applyBorder="1" applyAlignment="1">
      <alignment horizontal="center" vertical="center" wrapText="1"/>
      <protection/>
    </xf>
    <xf numFmtId="3" fontId="9" fillId="0" borderId="68" xfId="52" applyNumberFormat="1" applyFont="1" applyBorder="1">
      <alignment/>
      <protection/>
    </xf>
    <xf numFmtId="3" fontId="9" fillId="0" borderId="68" xfId="52" applyNumberFormat="1" applyFont="1" applyBorder="1" applyAlignment="1">
      <alignment horizontal="center"/>
      <protection/>
    </xf>
    <xf numFmtId="0" fontId="9" fillId="0" borderId="65" xfId="52" applyFont="1" applyBorder="1" applyAlignment="1">
      <alignment horizontal="left"/>
      <protection/>
    </xf>
    <xf numFmtId="0" fontId="9" fillId="0" borderId="65" xfId="52" applyFont="1" applyBorder="1" applyAlignment="1">
      <alignment horizontal="center"/>
      <protection/>
    </xf>
    <xf numFmtId="0" fontId="3" fillId="0" borderId="65" xfId="52" applyFont="1" applyBorder="1" applyAlignment="1">
      <alignment horizontal="justify" vertical="center" wrapText="1"/>
      <protection/>
    </xf>
    <xf numFmtId="3" fontId="3" fillId="0" borderId="65" xfId="52" applyNumberFormat="1" applyFont="1" applyBorder="1">
      <alignment/>
      <protection/>
    </xf>
    <xf numFmtId="3" fontId="3" fillId="0" borderId="65" xfId="52" applyNumberFormat="1" applyFont="1" applyBorder="1" applyAlignment="1">
      <alignment horizontal="right"/>
      <protection/>
    </xf>
    <xf numFmtId="3" fontId="3" fillId="0" borderId="14" xfId="52" applyNumberFormat="1" applyFont="1" applyBorder="1">
      <alignment/>
      <protection/>
    </xf>
    <xf numFmtId="3" fontId="3" fillId="0" borderId="14" xfId="52" applyNumberFormat="1" applyFont="1" applyBorder="1" applyAlignment="1">
      <alignment horizontal="center"/>
      <protection/>
    </xf>
    <xf numFmtId="3" fontId="3" fillId="0" borderId="22" xfId="52" applyNumberFormat="1" applyFont="1" applyBorder="1" applyAlignment="1">
      <alignment horizontal="center"/>
      <protection/>
    </xf>
    <xf numFmtId="0" fontId="9" fillId="0" borderId="48" xfId="52" applyFont="1" applyBorder="1" applyAlignment="1">
      <alignment horizontal="center" vertical="center"/>
      <protection/>
    </xf>
    <xf numFmtId="0" fontId="9" fillId="0" borderId="14" xfId="52" applyFont="1" applyBorder="1" applyAlignment="1">
      <alignment horizontal="left"/>
      <protection/>
    </xf>
    <xf numFmtId="0" fontId="9" fillId="0" borderId="14" xfId="52" applyFont="1" applyBorder="1" applyAlignment="1">
      <alignment horizontal="center"/>
      <protection/>
    </xf>
    <xf numFmtId="0" fontId="3" fillId="0" borderId="48" xfId="52" applyFont="1" applyBorder="1" applyAlignment="1">
      <alignment horizontal="justify" vertical="center" wrapText="1"/>
      <protection/>
    </xf>
    <xf numFmtId="0" fontId="9" fillId="0" borderId="10" xfId="52" applyFont="1" applyBorder="1" applyAlignment="1">
      <alignment horizontal="left"/>
      <protection/>
    </xf>
    <xf numFmtId="0" fontId="9" fillId="0" borderId="10" xfId="52" applyFont="1" applyBorder="1" applyAlignment="1">
      <alignment horizontal="center"/>
      <protection/>
    </xf>
    <xf numFmtId="3" fontId="9" fillId="0" borderId="23" xfId="52" applyNumberFormat="1" applyFont="1" applyBorder="1" applyAlignment="1">
      <alignment horizontal="center"/>
      <protection/>
    </xf>
    <xf numFmtId="3" fontId="9" fillId="0" borderId="92" xfId="52" applyNumberFormat="1" applyFont="1" applyBorder="1">
      <alignment/>
      <protection/>
    </xf>
    <xf numFmtId="0" fontId="9" fillId="0" borderId="38" xfId="52" applyFont="1" applyBorder="1" applyAlignment="1">
      <alignment horizontal="center" vertical="center"/>
      <protection/>
    </xf>
    <xf numFmtId="0" fontId="9" fillId="0" borderId="93" xfId="52" applyFont="1" applyBorder="1" applyAlignment="1">
      <alignment vertical="center" wrapText="1"/>
      <protection/>
    </xf>
    <xf numFmtId="3" fontId="9" fillId="0" borderId="94" xfId="52" applyNumberFormat="1" applyFont="1" applyBorder="1">
      <alignment/>
      <protection/>
    </xf>
    <xf numFmtId="0" fontId="6" fillId="0" borderId="0" xfId="52" applyFont="1" applyBorder="1" applyAlignment="1">
      <alignment horizontal="center" vertical="center" wrapText="1"/>
      <protection/>
    </xf>
    <xf numFmtId="0" fontId="2" fillId="0" borderId="0" xfId="52" applyFont="1" applyBorder="1" applyAlignment="1">
      <alignment horizontal="center" vertical="center"/>
      <protection/>
    </xf>
    <xf numFmtId="0" fontId="6" fillId="0" borderId="0" xfId="52" applyFont="1" applyBorder="1" applyAlignment="1">
      <alignment horizontal="center" vertical="center"/>
      <protection/>
    </xf>
    <xf numFmtId="3" fontId="6" fillId="0" borderId="0" xfId="52" applyNumberFormat="1" applyFont="1" applyBorder="1" applyAlignment="1">
      <alignment horizontal="center" vertical="center"/>
      <protection/>
    </xf>
    <xf numFmtId="0" fontId="3" fillId="0" borderId="39" xfId="52" applyFont="1" applyBorder="1">
      <alignment/>
      <protection/>
    </xf>
    <xf numFmtId="0" fontId="9" fillId="0" borderId="95" xfId="52" applyFont="1" applyBorder="1" applyAlignment="1">
      <alignment horizontal="justify" vertical="center" wrapText="1"/>
      <protection/>
    </xf>
    <xf numFmtId="0" fontId="9" fillId="0" borderId="96" xfId="52" applyFont="1" applyBorder="1" applyAlignment="1">
      <alignment horizontal="center"/>
      <protection/>
    </xf>
    <xf numFmtId="0" fontId="9" fillId="0" borderId="88" xfId="52" applyFont="1" applyBorder="1" applyAlignment="1">
      <alignment horizontal="center"/>
      <protection/>
    </xf>
    <xf numFmtId="3" fontId="9" fillId="0" borderId="96" xfId="52" applyNumberFormat="1" applyFont="1" applyBorder="1">
      <alignment/>
      <protection/>
    </xf>
    <xf numFmtId="3" fontId="9" fillId="0" borderId="96" xfId="52" applyNumberFormat="1" applyFont="1" applyBorder="1" applyAlignment="1">
      <alignment horizontal="right"/>
      <protection/>
    </xf>
    <xf numFmtId="3" fontId="9" fillId="0" borderId="96" xfId="52" applyNumberFormat="1" applyFont="1" applyBorder="1" applyAlignment="1">
      <alignment horizontal="center"/>
      <protection/>
    </xf>
    <xf numFmtId="3" fontId="6" fillId="0" borderId="30" xfId="52" applyNumberFormat="1" applyFont="1" applyBorder="1" applyAlignment="1">
      <alignment horizontal="center" vertical="center"/>
      <protection/>
    </xf>
    <xf numFmtId="0" fontId="6" fillId="0" borderId="76" xfId="52" applyFont="1" applyBorder="1" applyAlignment="1">
      <alignment horizontal="center" vertical="center" wrapText="1"/>
      <protection/>
    </xf>
    <xf numFmtId="0" fontId="6" fillId="0" borderId="12" xfId="52" applyFont="1" applyBorder="1" applyAlignment="1">
      <alignment horizontal="center" vertical="center" wrapText="1"/>
      <protection/>
    </xf>
    <xf numFmtId="0" fontId="2" fillId="0" borderId="97" xfId="52" applyFont="1" applyBorder="1" applyAlignment="1">
      <alignment horizontal="center" vertical="center"/>
      <protection/>
    </xf>
    <xf numFmtId="0" fontId="6" fillId="0" borderId="97" xfId="52" applyFont="1" applyBorder="1" applyAlignment="1">
      <alignment horizontal="center" vertical="center"/>
      <protection/>
    </xf>
    <xf numFmtId="3" fontId="6" fillId="0" borderId="31" xfId="52" applyNumberFormat="1" applyFont="1" applyBorder="1" applyAlignment="1">
      <alignment horizontal="center" vertical="center"/>
      <protection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zal_Szczecin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17"/>
  <sheetViews>
    <sheetView tabSelected="1" zoomScalePageLayoutView="0" workbookViewId="0" topLeftCell="A1">
      <selection activeCell="B86" sqref="B86"/>
    </sheetView>
  </sheetViews>
  <sheetFormatPr defaultColWidth="10.25390625" defaultRowHeight="12.75"/>
  <cols>
    <col min="1" max="1" width="3.625" style="1" bestFit="1" customWidth="1"/>
    <col min="2" max="2" width="22.75390625" style="1" customWidth="1"/>
    <col min="3" max="3" width="11.625" style="1" customWidth="1"/>
    <col min="4" max="4" width="13.875" style="1" customWidth="1"/>
    <col min="5" max="5" width="10.625" style="1" customWidth="1"/>
    <col min="6" max="6" width="9.375" style="1" customWidth="1"/>
    <col min="7" max="7" width="9.125" style="1" customWidth="1"/>
    <col min="8" max="8" width="9.375" style="1" customWidth="1"/>
    <col min="9" max="9" width="9.625" style="1" customWidth="1"/>
    <col min="10" max="10" width="9.25390625" style="1" customWidth="1"/>
    <col min="11" max="11" width="7.75390625" style="1" customWidth="1"/>
    <col min="12" max="12" width="9.75390625" style="1" customWidth="1"/>
    <col min="13" max="13" width="9.125" style="1" customWidth="1"/>
    <col min="14" max="14" width="9.75390625" style="1" customWidth="1"/>
    <col min="15" max="15" width="8.25390625" style="1" customWidth="1"/>
    <col min="16" max="16" width="8.125" style="1" customWidth="1"/>
    <col min="17" max="17" width="9.875" style="1" customWidth="1"/>
    <col min="18" max="16384" width="10.25390625" style="1" customWidth="1"/>
  </cols>
  <sheetData>
    <row r="1" spans="15:17" ht="11.25">
      <c r="O1" s="2" t="s">
        <v>38</v>
      </c>
      <c r="P1" s="2"/>
      <c r="Q1" s="2"/>
    </row>
    <row r="2" spans="15:17" ht="11.25">
      <c r="O2" s="36" t="s">
        <v>46</v>
      </c>
      <c r="P2" s="2"/>
      <c r="Q2" s="2"/>
    </row>
    <row r="3" spans="15:17" ht="11.25">
      <c r="O3" s="2" t="s">
        <v>28</v>
      </c>
      <c r="P3" s="2"/>
      <c r="Q3" s="2"/>
    </row>
    <row r="4" spans="15:17" ht="11.25">
      <c r="O4" s="2" t="s">
        <v>29</v>
      </c>
      <c r="P4" s="2"/>
      <c r="Q4" s="2"/>
    </row>
    <row r="5" spans="15:17" ht="11.25">
      <c r="O5" s="36" t="s">
        <v>44</v>
      </c>
      <c r="P5" s="2"/>
      <c r="Q5" s="2"/>
    </row>
    <row r="6" spans="1:17" ht="23.25" customHeight="1">
      <c r="A6" s="78" t="s">
        <v>36</v>
      </c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</row>
    <row r="7" spans="1:17" ht="12" thickBot="1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5"/>
    </row>
    <row r="8" spans="1:17" ht="11.25">
      <c r="A8" s="69" t="s">
        <v>2</v>
      </c>
      <c r="B8" s="72" t="s">
        <v>4</v>
      </c>
      <c r="C8" s="75" t="s">
        <v>5</v>
      </c>
      <c r="D8" s="75" t="s">
        <v>24</v>
      </c>
      <c r="E8" s="75" t="s">
        <v>23</v>
      </c>
      <c r="F8" s="72" t="s">
        <v>0</v>
      </c>
      <c r="G8" s="72"/>
      <c r="H8" s="72" t="s">
        <v>3</v>
      </c>
      <c r="I8" s="72"/>
      <c r="J8" s="72"/>
      <c r="K8" s="72"/>
      <c r="L8" s="72"/>
      <c r="M8" s="72"/>
      <c r="N8" s="72"/>
      <c r="O8" s="72"/>
      <c r="P8" s="72"/>
      <c r="Q8" s="81"/>
    </row>
    <row r="9" spans="1:19" ht="11.25">
      <c r="A9" s="70"/>
      <c r="B9" s="73"/>
      <c r="C9" s="76"/>
      <c r="D9" s="76"/>
      <c r="E9" s="76"/>
      <c r="F9" s="76" t="s">
        <v>20</v>
      </c>
      <c r="G9" s="76" t="s">
        <v>21</v>
      </c>
      <c r="H9" s="73" t="s">
        <v>31</v>
      </c>
      <c r="I9" s="73"/>
      <c r="J9" s="73"/>
      <c r="K9" s="73"/>
      <c r="L9" s="73"/>
      <c r="M9" s="73"/>
      <c r="N9" s="73"/>
      <c r="O9" s="73"/>
      <c r="P9" s="73"/>
      <c r="Q9" s="79"/>
      <c r="S9" s="12"/>
    </row>
    <row r="10" spans="1:17" ht="11.25">
      <c r="A10" s="70"/>
      <c r="B10" s="73"/>
      <c r="C10" s="76"/>
      <c r="D10" s="76"/>
      <c r="E10" s="76"/>
      <c r="F10" s="76"/>
      <c r="G10" s="76"/>
      <c r="H10" s="76" t="s">
        <v>7</v>
      </c>
      <c r="I10" s="73" t="s">
        <v>8</v>
      </c>
      <c r="J10" s="73"/>
      <c r="K10" s="73"/>
      <c r="L10" s="73"/>
      <c r="M10" s="73"/>
      <c r="N10" s="73"/>
      <c r="O10" s="73"/>
      <c r="P10" s="73"/>
      <c r="Q10" s="79"/>
    </row>
    <row r="11" spans="1:17" ht="14.25" customHeight="1">
      <c r="A11" s="70"/>
      <c r="B11" s="73"/>
      <c r="C11" s="76"/>
      <c r="D11" s="76"/>
      <c r="E11" s="76"/>
      <c r="F11" s="76"/>
      <c r="G11" s="76"/>
      <c r="H11" s="76"/>
      <c r="I11" s="73" t="s">
        <v>25</v>
      </c>
      <c r="J11" s="73"/>
      <c r="K11" s="73"/>
      <c r="L11" s="73"/>
      <c r="M11" s="73" t="s">
        <v>6</v>
      </c>
      <c r="N11" s="73"/>
      <c r="O11" s="73"/>
      <c r="P11" s="73"/>
      <c r="Q11" s="79"/>
    </row>
    <row r="12" spans="1:19" ht="12.75" customHeight="1">
      <c r="A12" s="70"/>
      <c r="B12" s="73"/>
      <c r="C12" s="76"/>
      <c r="D12" s="76"/>
      <c r="E12" s="76"/>
      <c r="F12" s="76"/>
      <c r="G12" s="76"/>
      <c r="H12" s="76"/>
      <c r="I12" s="76" t="s">
        <v>9</v>
      </c>
      <c r="J12" s="73" t="s">
        <v>10</v>
      </c>
      <c r="K12" s="73"/>
      <c r="L12" s="73"/>
      <c r="M12" s="76" t="s">
        <v>11</v>
      </c>
      <c r="N12" s="76" t="s">
        <v>10</v>
      </c>
      <c r="O12" s="76"/>
      <c r="P12" s="76"/>
      <c r="Q12" s="80"/>
      <c r="S12" s="13"/>
    </row>
    <row r="13" spans="1:18" ht="68.25" customHeight="1" thickBot="1">
      <c r="A13" s="71"/>
      <c r="B13" s="74"/>
      <c r="C13" s="77"/>
      <c r="D13" s="77"/>
      <c r="E13" s="77"/>
      <c r="F13" s="77"/>
      <c r="G13" s="77"/>
      <c r="H13" s="77"/>
      <c r="I13" s="77"/>
      <c r="J13" s="4" t="s">
        <v>22</v>
      </c>
      <c r="K13" s="4" t="s">
        <v>12</v>
      </c>
      <c r="L13" s="4" t="s">
        <v>14</v>
      </c>
      <c r="M13" s="77"/>
      <c r="N13" s="4" t="s">
        <v>13</v>
      </c>
      <c r="O13" s="4" t="s">
        <v>22</v>
      </c>
      <c r="P13" s="4" t="s">
        <v>12</v>
      </c>
      <c r="Q13" s="16" t="s">
        <v>14</v>
      </c>
      <c r="R13" s="11"/>
    </row>
    <row r="14" spans="1:18" ht="12" customHeight="1" thickTop="1">
      <c r="A14" s="17">
        <v>1</v>
      </c>
      <c r="B14" s="3">
        <v>2</v>
      </c>
      <c r="C14" s="3">
        <v>3</v>
      </c>
      <c r="D14" s="3">
        <v>4</v>
      </c>
      <c r="E14" s="3">
        <v>5</v>
      </c>
      <c r="F14" s="3">
        <v>6</v>
      </c>
      <c r="G14" s="3">
        <v>7</v>
      </c>
      <c r="H14" s="3">
        <v>8</v>
      </c>
      <c r="I14" s="3">
        <v>9</v>
      </c>
      <c r="J14" s="3">
        <v>10</v>
      </c>
      <c r="K14" s="3">
        <v>11</v>
      </c>
      <c r="L14" s="3">
        <v>12</v>
      </c>
      <c r="M14" s="3">
        <v>13</v>
      </c>
      <c r="N14" s="3">
        <v>14</v>
      </c>
      <c r="O14" s="3">
        <v>15</v>
      </c>
      <c r="P14" s="3">
        <v>16</v>
      </c>
      <c r="Q14" s="18">
        <v>17</v>
      </c>
      <c r="R14" s="11"/>
    </row>
    <row r="15" spans="1:17" ht="12.75">
      <c r="A15" s="19"/>
      <c r="B15" s="5"/>
      <c r="C15" s="6"/>
      <c r="D15" s="7"/>
      <c r="E15" s="8"/>
      <c r="F15" s="8"/>
      <c r="G15" s="9"/>
      <c r="H15" s="8"/>
      <c r="I15" s="8"/>
      <c r="J15" s="10"/>
      <c r="K15" s="9"/>
      <c r="L15" s="9"/>
      <c r="M15" s="9"/>
      <c r="N15" s="9"/>
      <c r="O15" s="9"/>
      <c r="P15" s="9"/>
      <c r="Q15" s="20"/>
    </row>
    <row r="16" spans="1:17" ht="12.75">
      <c r="A16" s="90">
        <v>1</v>
      </c>
      <c r="B16" s="91" t="s">
        <v>47</v>
      </c>
      <c r="C16" s="92" t="s">
        <v>1</v>
      </c>
      <c r="D16" s="93"/>
      <c r="E16" s="94">
        <v>2185000</v>
      </c>
      <c r="F16" s="94">
        <v>1085000</v>
      </c>
      <c r="G16" s="94">
        <v>1100000</v>
      </c>
      <c r="H16" s="94">
        <v>2185000</v>
      </c>
      <c r="I16" s="94">
        <v>1085000</v>
      </c>
      <c r="J16" s="94">
        <v>950000</v>
      </c>
      <c r="K16" s="95" t="s">
        <v>27</v>
      </c>
      <c r="L16" s="96">
        <v>135000</v>
      </c>
      <c r="M16" s="94">
        <v>1100000</v>
      </c>
      <c r="N16" s="95">
        <v>1100000</v>
      </c>
      <c r="O16" s="95" t="s">
        <v>27</v>
      </c>
      <c r="P16" s="95" t="s">
        <v>27</v>
      </c>
      <c r="Q16" s="97" t="s">
        <v>27</v>
      </c>
    </row>
    <row r="17" spans="1:17" ht="12.75">
      <c r="A17" s="98" t="s">
        <v>26</v>
      </c>
      <c r="B17" s="99" t="s">
        <v>15</v>
      </c>
      <c r="C17" s="100" t="s">
        <v>48</v>
      </c>
      <c r="D17" s="101"/>
      <c r="E17" s="101"/>
      <c r="F17" s="101"/>
      <c r="G17" s="101"/>
      <c r="H17" s="101"/>
      <c r="I17" s="101"/>
      <c r="J17" s="101"/>
      <c r="K17" s="101"/>
      <c r="L17" s="101"/>
      <c r="M17" s="101"/>
      <c r="N17" s="101"/>
      <c r="O17" s="101"/>
      <c r="P17" s="101"/>
      <c r="Q17" s="102"/>
    </row>
    <row r="18" spans="1:17" ht="12.75">
      <c r="A18" s="103"/>
      <c r="B18" s="99" t="s">
        <v>16</v>
      </c>
      <c r="C18" s="104" t="s">
        <v>49</v>
      </c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105"/>
    </row>
    <row r="19" spans="1:17" ht="12.75">
      <c r="A19" s="103"/>
      <c r="B19" s="99" t="s">
        <v>17</v>
      </c>
      <c r="C19" s="106" t="s">
        <v>50</v>
      </c>
      <c r="D19" s="107"/>
      <c r="E19" s="107"/>
      <c r="F19" s="107"/>
      <c r="G19" s="107"/>
      <c r="H19" s="107"/>
      <c r="I19" s="107"/>
      <c r="J19" s="107"/>
      <c r="K19" s="107"/>
      <c r="L19" s="107"/>
      <c r="M19" s="107"/>
      <c r="N19" s="107"/>
      <c r="O19" s="107"/>
      <c r="P19" s="107"/>
      <c r="Q19" s="108"/>
    </row>
    <row r="20" spans="1:17" ht="12.75">
      <c r="A20" s="103"/>
      <c r="B20" s="109" t="s">
        <v>18</v>
      </c>
      <c r="C20" s="110" t="s">
        <v>51</v>
      </c>
      <c r="D20" s="111"/>
      <c r="E20" s="111"/>
      <c r="F20" s="111"/>
      <c r="G20" s="111"/>
      <c r="H20" s="111"/>
      <c r="I20" s="111"/>
      <c r="J20" s="111"/>
      <c r="K20" s="111"/>
      <c r="L20" s="111"/>
      <c r="M20" s="111"/>
      <c r="N20" s="111"/>
      <c r="O20" s="111"/>
      <c r="P20" s="111"/>
      <c r="Q20" s="112"/>
    </row>
    <row r="21" spans="1:17" ht="12.75">
      <c r="A21" s="103"/>
      <c r="B21" s="113"/>
      <c r="C21" s="110" t="s">
        <v>52</v>
      </c>
      <c r="D21" s="111"/>
      <c r="E21" s="111"/>
      <c r="F21" s="111"/>
      <c r="G21" s="111"/>
      <c r="H21" s="111"/>
      <c r="I21" s="111"/>
      <c r="J21" s="111"/>
      <c r="K21" s="111"/>
      <c r="L21" s="111"/>
      <c r="M21" s="111"/>
      <c r="N21" s="111"/>
      <c r="O21" s="111"/>
      <c r="P21" s="111"/>
      <c r="Q21" s="112"/>
    </row>
    <row r="22" spans="1:17" ht="78.75">
      <c r="A22" s="103"/>
      <c r="B22" s="114" t="s">
        <v>19</v>
      </c>
      <c r="C22" s="115" t="s">
        <v>53</v>
      </c>
      <c r="D22" s="116"/>
      <c r="E22" s="117">
        <f>SUM(E23:E26)</f>
        <v>2185000</v>
      </c>
      <c r="F22" s="117">
        <f aca="true" t="shared" si="0" ref="F22:N22">SUM(F23:F26)</f>
        <v>1085000</v>
      </c>
      <c r="G22" s="117">
        <f t="shared" si="0"/>
        <v>1100000</v>
      </c>
      <c r="H22" s="117">
        <f t="shared" si="0"/>
        <v>2185000</v>
      </c>
      <c r="I22" s="117">
        <f t="shared" si="0"/>
        <v>1085000</v>
      </c>
      <c r="J22" s="117">
        <f t="shared" si="0"/>
        <v>950000</v>
      </c>
      <c r="K22" s="118" t="s">
        <v>27</v>
      </c>
      <c r="L22" s="117">
        <f t="shared" si="0"/>
        <v>135000</v>
      </c>
      <c r="M22" s="117">
        <f t="shared" si="0"/>
        <v>1100000</v>
      </c>
      <c r="N22" s="117">
        <f t="shared" si="0"/>
        <v>1100000</v>
      </c>
      <c r="O22" s="118" t="s">
        <v>27</v>
      </c>
      <c r="P22" s="119" t="s">
        <v>27</v>
      </c>
      <c r="Q22" s="118" t="s">
        <v>27</v>
      </c>
    </row>
    <row r="23" spans="1:17" ht="11.25">
      <c r="A23" s="103"/>
      <c r="B23" s="120" t="s">
        <v>54</v>
      </c>
      <c r="C23" s="121"/>
      <c r="D23" s="122" t="s">
        <v>55</v>
      </c>
      <c r="E23" s="123">
        <v>350000</v>
      </c>
      <c r="F23" s="124" t="s">
        <v>27</v>
      </c>
      <c r="G23" s="124">
        <v>350000</v>
      </c>
      <c r="H23" s="123">
        <v>350000</v>
      </c>
      <c r="I23" s="124" t="s">
        <v>27</v>
      </c>
      <c r="J23" s="124" t="s">
        <v>27</v>
      </c>
      <c r="K23" s="124" t="s">
        <v>27</v>
      </c>
      <c r="L23" s="124" t="s">
        <v>27</v>
      </c>
      <c r="M23" s="124">
        <v>350000</v>
      </c>
      <c r="N23" s="124">
        <v>350000</v>
      </c>
      <c r="O23" s="124" t="s">
        <v>27</v>
      </c>
      <c r="P23" s="124" t="s">
        <v>27</v>
      </c>
      <c r="Q23" s="125" t="s">
        <v>27</v>
      </c>
    </row>
    <row r="24" spans="1:17" ht="12" thickBot="1">
      <c r="A24" s="103"/>
      <c r="B24" s="126"/>
      <c r="C24" s="127"/>
      <c r="D24" s="128" t="s">
        <v>56</v>
      </c>
      <c r="E24" s="129">
        <v>292000</v>
      </c>
      <c r="F24" s="129">
        <v>292000</v>
      </c>
      <c r="G24" s="130" t="s">
        <v>27</v>
      </c>
      <c r="H24" s="129">
        <v>292000</v>
      </c>
      <c r="I24" s="129">
        <v>292000</v>
      </c>
      <c r="J24" s="129">
        <v>250000</v>
      </c>
      <c r="K24" s="130" t="s">
        <v>27</v>
      </c>
      <c r="L24" s="131">
        <v>42000</v>
      </c>
      <c r="M24" s="130" t="s">
        <v>27</v>
      </c>
      <c r="N24" s="130" t="s">
        <v>27</v>
      </c>
      <c r="O24" s="130" t="s">
        <v>27</v>
      </c>
      <c r="P24" s="130" t="s">
        <v>27</v>
      </c>
      <c r="Q24" s="132" t="s">
        <v>27</v>
      </c>
    </row>
    <row r="25" spans="1:17" ht="12" thickTop="1">
      <c r="A25" s="103"/>
      <c r="B25" s="120" t="s">
        <v>57</v>
      </c>
      <c r="C25" s="133"/>
      <c r="D25" s="134" t="s">
        <v>55</v>
      </c>
      <c r="E25" s="135">
        <v>750000</v>
      </c>
      <c r="F25" s="136" t="s">
        <v>27</v>
      </c>
      <c r="G25" s="136">
        <v>750000</v>
      </c>
      <c r="H25" s="135">
        <v>750000</v>
      </c>
      <c r="I25" s="136" t="s">
        <v>27</v>
      </c>
      <c r="J25" s="136" t="s">
        <v>27</v>
      </c>
      <c r="K25" s="136" t="s">
        <v>27</v>
      </c>
      <c r="L25" s="136" t="s">
        <v>27</v>
      </c>
      <c r="M25" s="137">
        <v>750000</v>
      </c>
      <c r="N25" s="136">
        <v>750000</v>
      </c>
      <c r="O25" s="136" t="s">
        <v>27</v>
      </c>
      <c r="P25" s="136" t="s">
        <v>27</v>
      </c>
      <c r="Q25" s="138" t="s">
        <v>27</v>
      </c>
    </row>
    <row r="26" spans="1:17" ht="11.25">
      <c r="A26" s="139"/>
      <c r="B26" s="126"/>
      <c r="C26" s="127"/>
      <c r="D26" s="122" t="s">
        <v>56</v>
      </c>
      <c r="E26" s="123">
        <v>793000</v>
      </c>
      <c r="F26" s="123">
        <v>793000</v>
      </c>
      <c r="G26" s="124" t="s">
        <v>27</v>
      </c>
      <c r="H26" s="123">
        <v>793000</v>
      </c>
      <c r="I26" s="123">
        <v>793000</v>
      </c>
      <c r="J26" s="123">
        <v>700000</v>
      </c>
      <c r="K26" s="124" t="s">
        <v>27</v>
      </c>
      <c r="L26" s="140">
        <v>93000</v>
      </c>
      <c r="M26" s="124" t="s">
        <v>27</v>
      </c>
      <c r="N26" s="124" t="s">
        <v>27</v>
      </c>
      <c r="O26" s="124" t="s">
        <v>27</v>
      </c>
      <c r="P26" s="124" t="s">
        <v>27</v>
      </c>
      <c r="Q26" s="125" t="s">
        <v>27</v>
      </c>
    </row>
    <row r="27" spans="1:17" ht="12.75">
      <c r="A27" s="141">
        <v>2</v>
      </c>
      <c r="B27" s="22" t="s">
        <v>32</v>
      </c>
      <c r="C27" s="53" t="s">
        <v>1</v>
      </c>
      <c r="D27" s="53"/>
      <c r="E27" s="32">
        <f>SUM(E32)</f>
        <v>1472542</v>
      </c>
      <c r="F27" s="32">
        <f aca="true" t="shared" si="1" ref="F27:Q27">SUM(F32)</f>
        <v>220882</v>
      </c>
      <c r="G27" s="32">
        <f t="shared" si="1"/>
        <v>1251660</v>
      </c>
      <c r="H27" s="32">
        <f t="shared" si="1"/>
        <v>1472542</v>
      </c>
      <c r="I27" s="32">
        <f t="shared" si="1"/>
        <v>220882</v>
      </c>
      <c r="J27" s="33" t="s">
        <v>27</v>
      </c>
      <c r="K27" s="33" t="s">
        <v>27</v>
      </c>
      <c r="L27" s="32">
        <f t="shared" si="1"/>
        <v>220882</v>
      </c>
      <c r="M27" s="32">
        <f t="shared" si="1"/>
        <v>1251660</v>
      </c>
      <c r="N27" s="33" t="s">
        <v>27</v>
      </c>
      <c r="O27" s="33" t="s">
        <v>27</v>
      </c>
      <c r="P27" s="33" t="s">
        <v>27</v>
      </c>
      <c r="Q27" s="142">
        <f t="shared" si="1"/>
        <v>1251660</v>
      </c>
    </row>
    <row r="28" spans="1:17" ht="12.75">
      <c r="A28" s="143" t="s">
        <v>58</v>
      </c>
      <c r="B28" s="23" t="s">
        <v>15</v>
      </c>
      <c r="C28" s="144" t="s">
        <v>33</v>
      </c>
      <c r="D28" s="144"/>
      <c r="E28" s="144"/>
      <c r="F28" s="144"/>
      <c r="G28" s="144"/>
      <c r="H28" s="144"/>
      <c r="I28" s="144"/>
      <c r="J28" s="144"/>
      <c r="K28" s="144"/>
      <c r="L28" s="144"/>
      <c r="M28" s="144"/>
      <c r="N28" s="144"/>
      <c r="O28" s="144"/>
      <c r="P28" s="144"/>
      <c r="Q28" s="145"/>
    </row>
    <row r="29" spans="1:17" ht="12.75">
      <c r="A29" s="146"/>
      <c r="B29" s="23" t="s">
        <v>16</v>
      </c>
      <c r="C29" s="147" t="s">
        <v>59</v>
      </c>
      <c r="D29" s="147"/>
      <c r="E29" s="147"/>
      <c r="F29" s="147"/>
      <c r="G29" s="147"/>
      <c r="H29" s="147"/>
      <c r="I29" s="147"/>
      <c r="J29" s="147"/>
      <c r="K29" s="147"/>
      <c r="L29" s="147"/>
      <c r="M29" s="147"/>
      <c r="N29" s="147"/>
      <c r="O29" s="147"/>
      <c r="P29" s="147"/>
      <c r="Q29" s="148"/>
    </row>
    <row r="30" spans="1:17" ht="12.75">
      <c r="A30" s="146"/>
      <c r="B30" s="23" t="s">
        <v>17</v>
      </c>
      <c r="C30" s="147" t="s">
        <v>60</v>
      </c>
      <c r="D30" s="147"/>
      <c r="E30" s="147"/>
      <c r="F30" s="147"/>
      <c r="G30" s="147"/>
      <c r="H30" s="147"/>
      <c r="I30" s="147"/>
      <c r="J30" s="147"/>
      <c r="K30" s="147"/>
      <c r="L30" s="147"/>
      <c r="M30" s="147"/>
      <c r="N30" s="147"/>
      <c r="O30" s="147"/>
      <c r="P30" s="147"/>
      <c r="Q30" s="148"/>
    </row>
    <row r="31" spans="1:17" ht="14.25">
      <c r="A31" s="146"/>
      <c r="B31" s="23" t="s">
        <v>18</v>
      </c>
      <c r="C31" s="149" t="s">
        <v>61</v>
      </c>
      <c r="D31" s="149"/>
      <c r="E31" s="149"/>
      <c r="F31" s="149"/>
      <c r="G31" s="149"/>
      <c r="H31" s="149"/>
      <c r="I31" s="149"/>
      <c r="J31" s="149"/>
      <c r="K31" s="149"/>
      <c r="L31" s="149"/>
      <c r="M31" s="149"/>
      <c r="N31" s="149"/>
      <c r="O31" s="149"/>
      <c r="P31" s="149"/>
      <c r="Q31" s="150"/>
    </row>
    <row r="32" spans="1:17" ht="33.75">
      <c r="A32" s="146"/>
      <c r="B32" s="24" t="s">
        <v>19</v>
      </c>
      <c r="C32" s="34" t="s">
        <v>34</v>
      </c>
      <c r="D32" s="151"/>
      <c r="E32" s="35">
        <f>SUM(E33,E34,E35,E36)</f>
        <v>1472542</v>
      </c>
      <c r="F32" s="35">
        <f aca="true" t="shared" si="2" ref="F32:Q32">SUM(F33,F34,F35,F36)</f>
        <v>220882</v>
      </c>
      <c r="G32" s="35">
        <f t="shared" si="2"/>
        <v>1251660</v>
      </c>
      <c r="H32" s="35">
        <f t="shared" si="2"/>
        <v>1472542</v>
      </c>
      <c r="I32" s="35">
        <f t="shared" si="2"/>
        <v>220882</v>
      </c>
      <c r="J32" s="152" t="s">
        <v>27</v>
      </c>
      <c r="K32" s="152" t="s">
        <v>27</v>
      </c>
      <c r="L32" s="35">
        <f t="shared" si="2"/>
        <v>220882</v>
      </c>
      <c r="M32" s="35">
        <f t="shared" si="2"/>
        <v>1251660</v>
      </c>
      <c r="N32" s="152" t="s">
        <v>27</v>
      </c>
      <c r="O32" s="152" t="s">
        <v>27</v>
      </c>
      <c r="P32" s="152" t="s">
        <v>27</v>
      </c>
      <c r="Q32" s="153">
        <f t="shared" si="2"/>
        <v>1251660</v>
      </c>
    </row>
    <row r="33" spans="1:17" ht="12.75">
      <c r="A33" s="146"/>
      <c r="B33" s="154" t="s">
        <v>62</v>
      </c>
      <c r="C33" s="155"/>
      <c r="D33" s="25" t="s">
        <v>63</v>
      </c>
      <c r="E33" s="26">
        <v>660683</v>
      </c>
      <c r="F33" s="27" t="s">
        <v>27</v>
      </c>
      <c r="G33" s="26">
        <v>660683</v>
      </c>
      <c r="H33" s="26">
        <v>660683</v>
      </c>
      <c r="I33" s="27" t="s">
        <v>27</v>
      </c>
      <c r="J33" s="27" t="s">
        <v>27</v>
      </c>
      <c r="K33" s="27" t="s">
        <v>27</v>
      </c>
      <c r="L33" s="27" t="s">
        <v>27</v>
      </c>
      <c r="M33" s="26">
        <v>660683</v>
      </c>
      <c r="N33" s="27" t="s">
        <v>27</v>
      </c>
      <c r="O33" s="27" t="s">
        <v>27</v>
      </c>
      <c r="P33" s="27" t="s">
        <v>27</v>
      </c>
      <c r="Q33" s="156">
        <v>660683</v>
      </c>
    </row>
    <row r="34" spans="1:17" ht="12.75">
      <c r="A34" s="146"/>
      <c r="B34" s="157"/>
      <c r="C34" s="158"/>
      <c r="D34" s="158" t="s">
        <v>64</v>
      </c>
      <c r="E34" s="159">
        <v>116591</v>
      </c>
      <c r="F34" s="160">
        <v>116591</v>
      </c>
      <c r="G34" s="152" t="s">
        <v>27</v>
      </c>
      <c r="H34" s="159">
        <v>116591</v>
      </c>
      <c r="I34" s="160">
        <v>116591</v>
      </c>
      <c r="J34" s="152" t="s">
        <v>27</v>
      </c>
      <c r="K34" s="152" t="s">
        <v>27</v>
      </c>
      <c r="L34" s="160">
        <v>116591</v>
      </c>
      <c r="M34" s="152" t="s">
        <v>65</v>
      </c>
      <c r="N34" s="161" t="s">
        <v>27</v>
      </c>
      <c r="O34" s="161" t="s">
        <v>27</v>
      </c>
      <c r="P34" s="161" t="s">
        <v>27</v>
      </c>
      <c r="Q34" s="162" t="s">
        <v>66</v>
      </c>
    </row>
    <row r="35" spans="1:17" ht="12.75">
      <c r="A35" s="146"/>
      <c r="B35" s="163" t="s">
        <v>67</v>
      </c>
      <c r="C35" s="164"/>
      <c r="D35" s="158" t="s">
        <v>63</v>
      </c>
      <c r="E35" s="159">
        <v>590977</v>
      </c>
      <c r="F35" s="152" t="s">
        <v>27</v>
      </c>
      <c r="G35" s="159">
        <v>590977</v>
      </c>
      <c r="H35" s="159">
        <v>590977</v>
      </c>
      <c r="I35" s="152" t="s">
        <v>27</v>
      </c>
      <c r="J35" s="152" t="s">
        <v>27</v>
      </c>
      <c r="K35" s="152" t="s">
        <v>27</v>
      </c>
      <c r="L35" s="152" t="s">
        <v>27</v>
      </c>
      <c r="M35" s="159">
        <v>590977</v>
      </c>
      <c r="N35" s="152" t="s">
        <v>27</v>
      </c>
      <c r="O35" s="152" t="s">
        <v>27</v>
      </c>
      <c r="P35" s="152" t="s">
        <v>27</v>
      </c>
      <c r="Q35" s="165">
        <v>590977</v>
      </c>
    </row>
    <row r="36" spans="1:17" ht="13.5" thickBot="1">
      <c r="A36" s="166"/>
      <c r="B36" s="167"/>
      <c r="C36" s="168"/>
      <c r="D36" s="168" t="s">
        <v>64</v>
      </c>
      <c r="E36" s="169">
        <v>104291</v>
      </c>
      <c r="F36" s="170">
        <v>104291</v>
      </c>
      <c r="G36" s="171" t="s">
        <v>27</v>
      </c>
      <c r="H36" s="169">
        <v>104291</v>
      </c>
      <c r="I36" s="170">
        <v>104291</v>
      </c>
      <c r="J36" s="171" t="s">
        <v>27</v>
      </c>
      <c r="K36" s="171" t="s">
        <v>27</v>
      </c>
      <c r="L36" s="170">
        <v>104291</v>
      </c>
      <c r="M36" s="171" t="s">
        <v>65</v>
      </c>
      <c r="N36" s="172" t="s">
        <v>27</v>
      </c>
      <c r="O36" s="172" t="s">
        <v>27</v>
      </c>
      <c r="P36" s="172" t="s">
        <v>27</v>
      </c>
      <c r="Q36" s="173" t="s">
        <v>66</v>
      </c>
    </row>
    <row r="37" spans="1:17" ht="12.75">
      <c r="A37" s="43"/>
      <c r="B37" s="174"/>
      <c r="C37" s="46"/>
      <c r="D37" s="46"/>
      <c r="E37" s="47"/>
      <c r="F37" s="50"/>
      <c r="G37" s="48"/>
      <c r="H37" s="47"/>
      <c r="I37" s="50"/>
      <c r="J37" s="48"/>
      <c r="K37" s="48"/>
      <c r="L37" s="50"/>
      <c r="M37" s="48"/>
      <c r="N37" s="48"/>
      <c r="O37" s="48"/>
      <c r="P37" s="48"/>
      <c r="Q37" s="48"/>
    </row>
    <row r="38" spans="1:17" ht="12.75">
      <c r="A38" s="43"/>
      <c r="B38" s="174"/>
      <c r="C38" s="46"/>
      <c r="D38" s="46"/>
      <c r="E38" s="47"/>
      <c r="F38" s="50"/>
      <c r="G38" s="48"/>
      <c r="H38" s="47"/>
      <c r="I38" s="50"/>
      <c r="J38" s="48"/>
      <c r="K38" s="48"/>
      <c r="L38" s="50"/>
      <c r="M38" s="48"/>
      <c r="N38" s="48"/>
      <c r="O38" s="48"/>
      <c r="P38" s="48"/>
      <c r="Q38" s="48"/>
    </row>
    <row r="39" spans="1:17" ht="12.75">
      <c r="A39" s="43"/>
      <c r="B39" s="174"/>
      <c r="C39" s="46"/>
      <c r="D39" s="46"/>
      <c r="E39" s="47"/>
      <c r="F39" s="50"/>
      <c r="G39" s="48"/>
      <c r="H39" s="47"/>
      <c r="I39" s="50"/>
      <c r="J39" s="48"/>
      <c r="K39" s="48"/>
      <c r="L39" s="50"/>
      <c r="M39" s="48"/>
      <c r="N39" s="48"/>
      <c r="O39" s="48"/>
      <c r="P39" s="48"/>
      <c r="Q39" s="48"/>
    </row>
    <row r="40" spans="1:17" ht="12.75">
      <c r="A40" s="43"/>
      <c r="B40" s="174"/>
      <c r="C40" s="46"/>
      <c r="D40" s="46"/>
      <c r="E40" s="47"/>
      <c r="F40" s="50"/>
      <c r="G40" s="48"/>
      <c r="H40" s="47"/>
      <c r="I40" s="50"/>
      <c r="J40" s="48"/>
      <c r="K40" s="48"/>
      <c r="L40" s="50"/>
      <c r="M40" s="48"/>
      <c r="N40" s="48"/>
      <c r="O40" s="48"/>
      <c r="P40" s="48"/>
      <c r="Q40" s="48"/>
    </row>
    <row r="41" spans="1:17" ht="12.75">
      <c r="A41" s="43"/>
      <c r="B41" s="174"/>
      <c r="C41" s="46"/>
      <c r="D41" s="46"/>
      <c r="E41" s="47"/>
      <c r="F41" s="50"/>
      <c r="G41" s="48"/>
      <c r="H41" s="47"/>
      <c r="I41" s="50"/>
      <c r="J41" s="48"/>
      <c r="K41" s="48"/>
      <c r="L41" s="50"/>
      <c r="M41" s="48"/>
      <c r="N41" s="48"/>
      <c r="O41" s="48"/>
      <c r="P41" s="48"/>
      <c r="Q41" s="48"/>
    </row>
    <row r="42" spans="1:17" ht="12.75">
      <c r="A42" s="43"/>
      <c r="B42" s="174"/>
      <c r="C42" s="46"/>
      <c r="D42" s="46"/>
      <c r="E42" s="47"/>
      <c r="F42" s="50"/>
      <c r="G42" s="48"/>
      <c r="H42" s="47"/>
      <c r="I42" s="50"/>
      <c r="J42" s="48"/>
      <c r="K42" s="48"/>
      <c r="L42" s="50"/>
      <c r="M42" s="48"/>
      <c r="N42" s="48"/>
      <c r="O42" s="48"/>
      <c r="P42" s="48"/>
      <c r="Q42" s="48"/>
    </row>
    <row r="43" spans="1:17" ht="12.75">
      <c r="A43" s="43"/>
      <c r="B43" s="174"/>
      <c r="C43" s="46"/>
      <c r="D43" s="46"/>
      <c r="E43" s="47"/>
      <c r="F43" s="50"/>
      <c r="G43" s="48"/>
      <c r="H43" s="47"/>
      <c r="I43" s="50"/>
      <c r="J43" s="48"/>
      <c r="K43" s="48"/>
      <c r="L43" s="50"/>
      <c r="M43" s="48"/>
      <c r="N43" s="48"/>
      <c r="O43" s="48"/>
      <c r="P43" s="48"/>
      <c r="Q43" s="48"/>
    </row>
    <row r="44" spans="1:17" ht="12.75">
      <c r="A44" s="43"/>
      <c r="B44" s="174"/>
      <c r="C44" s="46"/>
      <c r="D44" s="46"/>
      <c r="E44" s="47"/>
      <c r="F44" s="50"/>
      <c r="G44" s="48"/>
      <c r="H44" s="47"/>
      <c r="I44" s="50"/>
      <c r="J44" s="48"/>
      <c r="K44" s="48"/>
      <c r="L44" s="50"/>
      <c r="M44" s="48"/>
      <c r="N44" s="48"/>
      <c r="O44" s="48"/>
      <c r="P44" s="48"/>
      <c r="Q44" s="48"/>
    </row>
    <row r="45" spans="1:17" ht="12.75">
      <c r="A45" s="43"/>
      <c r="B45" s="174"/>
      <c r="C45" s="46"/>
      <c r="D45" s="46"/>
      <c r="E45" s="47"/>
      <c r="F45" s="50"/>
      <c r="G45" s="48"/>
      <c r="H45" s="47"/>
      <c r="I45" s="50"/>
      <c r="J45" s="48"/>
      <c r="K45" s="48"/>
      <c r="L45" s="50"/>
      <c r="M45" s="48"/>
      <c r="N45" s="48"/>
      <c r="O45" s="48"/>
      <c r="P45" s="48"/>
      <c r="Q45" s="48"/>
    </row>
    <row r="46" spans="1:17" ht="12.75">
      <c r="A46" s="43"/>
      <c r="B46" s="174"/>
      <c r="C46" s="46"/>
      <c r="D46" s="46"/>
      <c r="E46" s="47"/>
      <c r="F46" s="50"/>
      <c r="G46" s="48"/>
      <c r="H46" s="47"/>
      <c r="I46" s="50"/>
      <c r="J46" s="48"/>
      <c r="K46" s="48"/>
      <c r="L46" s="50"/>
      <c r="M46" s="48"/>
      <c r="N46" s="48"/>
      <c r="O46" s="48"/>
      <c r="P46" s="48"/>
      <c r="Q46" s="48"/>
    </row>
    <row r="47" spans="1:17" ht="12.75">
      <c r="A47" s="43"/>
      <c r="B47" s="174"/>
      <c r="C47" s="46"/>
      <c r="D47" s="46"/>
      <c r="E47" s="47"/>
      <c r="F47" s="50"/>
      <c r="G47" s="48"/>
      <c r="H47" s="47"/>
      <c r="I47" s="50"/>
      <c r="J47" s="48"/>
      <c r="K47" s="48"/>
      <c r="L47" s="50"/>
      <c r="M47" s="48"/>
      <c r="N47" s="48"/>
      <c r="O47" s="48"/>
      <c r="P47" s="48"/>
      <c r="Q47" s="48"/>
    </row>
    <row r="48" spans="1:17" ht="12.75">
      <c r="A48" s="175"/>
      <c r="B48" s="176"/>
      <c r="C48" s="177"/>
      <c r="D48" s="177"/>
      <c r="E48" s="178"/>
      <c r="F48" s="179"/>
      <c r="G48" s="180"/>
      <c r="H48" s="178"/>
      <c r="I48" s="179"/>
      <c r="J48" s="180"/>
      <c r="K48" s="180"/>
      <c r="L48" s="179"/>
      <c r="M48" s="180"/>
      <c r="N48" s="180"/>
      <c r="O48" s="180"/>
      <c r="P48" s="180"/>
      <c r="Q48" s="179" t="s">
        <v>68</v>
      </c>
    </row>
    <row r="49" spans="1:17" ht="11.25">
      <c r="A49" s="17">
        <v>1</v>
      </c>
      <c r="B49" s="3">
        <v>2</v>
      </c>
      <c r="C49" s="3">
        <v>3</v>
      </c>
      <c r="D49" s="3">
        <v>4</v>
      </c>
      <c r="E49" s="3">
        <v>5</v>
      </c>
      <c r="F49" s="3">
        <v>6</v>
      </c>
      <c r="G49" s="3">
        <v>7</v>
      </c>
      <c r="H49" s="3">
        <v>8</v>
      </c>
      <c r="I49" s="3">
        <v>9</v>
      </c>
      <c r="J49" s="3">
        <v>10</v>
      </c>
      <c r="K49" s="3">
        <v>11</v>
      </c>
      <c r="L49" s="3">
        <v>12</v>
      </c>
      <c r="M49" s="3">
        <v>13</v>
      </c>
      <c r="N49" s="3">
        <v>14</v>
      </c>
      <c r="O49" s="3">
        <v>15</v>
      </c>
      <c r="P49" s="3">
        <v>16</v>
      </c>
      <c r="Q49" s="18">
        <v>17</v>
      </c>
    </row>
    <row r="50" spans="1:17" ht="12.75">
      <c r="A50" s="21">
        <v>3</v>
      </c>
      <c r="B50" s="22" t="s">
        <v>32</v>
      </c>
      <c r="C50" s="53" t="s">
        <v>1</v>
      </c>
      <c r="D50" s="53"/>
      <c r="E50" s="32">
        <f>SUM(E55)</f>
        <v>1380</v>
      </c>
      <c r="F50" s="32">
        <f aca="true" t="shared" si="3" ref="F50:Q50">SUM(F55)</f>
        <v>207</v>
      </c>
      <c r="G50" s="32">
        <f t="shared" si="3"/>
        <v>1173</v>
      </c>
      <c r="H50" s="32">
        <f t="shared" si="3"/>
        <v>1380</v>
      </c>
      <c r="I50" s="32">
        <f t="shared" si="3"/>
        <v>207</v>
      </c>
      <c r="J50" s="33" t="s">
        <v>27</v>
      </c>
      <c r="K50" s="33" t="s">
        <v>27</v>
      </c>
      <c r="L50" s="32">
        <f t="shared" si="3"/>
        <v>207</v>
      </c>
      <c r="M50" s="32">
        <f t="shared" si="3"/>
        <v>1173</v>
      </c>
      <c r="N50" s="33" t="s">
        <v>27</v>
      </c>
      <c r="O50" s="33" t="s">
        <v>27</v>
      </c>
      <c r="P50" s="33" t="s">
        <v>27</v>
      </c>
      <c r="Q50" s="32">
        <f t="shared" si="3"/>
        <v>1173</v>
      </c>
    </row>
    <row r="51" spans="1:17" ht="12.75">
      <c r="A51" s="54" t="s">
        <v>69</v>
      </c>
      <c r="B51" s="23" t="s">
        <v>15</v>
      </c>
      <c r="C51" s="57" t="s">
        <v>33</v>
      </c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59"/>
    </row>
    <row r="52" spans="1:17" ht="12.75">
      <c r="A52" s="55"/>
      <c r="B52" s="23" t="s">
        <v>16</v>
      </c>
      <c r="C52" s="60" t="s">
        <v>70</v>
      </c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2"/>
    </row>
    <row r="53" spans="1:17" ht="12.75">
      <c r="A53" s="55"/>
      <c r="B53" s="23" t="s">
        <v>17</v>
      </c>
      <c r="C53" s="60" t="s">
        <v>71</v>
      </c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2"/>
    </row>
    <row r="54" spans="1:17" ht="14.25">
      <c r="A54" s="55"/>
      <c r="B54" s="23" t="s">
        <v>18</v>
      </c>
      <c r="C54" s="63" t="s">
        <v>72</v>
      </c>
      <c r="D54" s="64"/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5"/>
    </row>
    <row r="55" spans="1:17" ht="33.75">
      <c r="A55" s="55"/>
      <c r="B55" s="24" t="s">
        <v>19</v>
      </c>
      <c r="C55" s="34" t="s">
        <v>34</v>
      </c>
      <c r="D55" s="151"/>
      <c r="E55" s="35">
        <f>SUM(E56,E57)</f>
        <v>1380</v>
      </c>
      <c r="F55" s="35">
        <f aca="true" t="shared" si="4" ref="F55:Q55">SUM(F56,F57)</f>
        <v>207</v>
      </c>
      <c r="G55" s="35">
        <f t="shared" si="4"/>
        <v>1173</v>
      </c>
      <c r="H55" s="35">
        <f t="shared" si="4"/>
        <v>1380</v>
      </c>
      <c r="I55" s="35">
        <f t="shared" si="4"/>
        <v>207</v>
      </c>
      <c r="J55" s="152" t="s">
        <v>27</v>
      </c>
      <c r="K55" s="152" t="s">
        <v>27</v>
      </c>
      <c r="L55" s="35">
        <f t="shared" si="4"/>
        <v>207</v>
      </c>
      <c r="M55" s="35">
        <f t="shared" si="4"/>
        <v>1173</v>
      </c>
      <c r="N55" s="152" t="s">
        <v>27</v>
      </c>
      <c r="O55" s="152" t="s">
        <v>27</v>
      </c>
      <c r="P55" s="152" t="s">
        <v>27</v>
      </c>
      <c r="Q55" s="35">
        <f t="shared" si="4"/>
        <v>1173</v>
      </c>
    </row>
    <row r="56" spans="1:17" ht="12.75">
      <c r="A56" s="55"/>
      <c r="B56" s="154" t="s">
        <v>62</v>
      </c>
      <c r="C56" s="155"/>
      <c r="D56" s="181" t="s">
        <v>73</v>
      </c>
      <c r="E56" s="26">
        <v>1173</v>
      </c>
      <c r="F56" s="27" t="s">
        <v>27</v>
      </c>
      <c r="G56" s="26">
        <v>1173</v>
      </c>
      <c r="H56" s="26">
        <v>1173</v>
      </c>
      <c r="I56" s="27" t="s">
        <v>27</v>
      </c>
      <c r="J56" s="27" t="s">
        <v>27</v>
      </c>
      <c r="K56" s="27" t="s">
        <v>27</v>
      </c>
      <c r="L56" s="27" t="s">
        <v>27</v>
      </c>
      <c r="M56" s="26">
        <v>1173</v>
      </c>
      <c r="N56" s="27" t="s">
        <v>27</v>
      </c>
      <c r="O56" s="27" t="s">
        <v>27</v>
      </c>
      <c r="P56" s="27" t="s">
        <v>27</v>
      </c>
      <c r="Q56" s="26">
        <v>1173</v>
      </c>
    </row>
    <row r="57" spans="1:17" ht="13.5" thickBot="1">
      <c r="A57" s="56"/>
      <c r="B57" s="182"/>
      <c r="C57" s="28"/>
      <c r="D57" s="28" t="s">
        <v>74</v>
      </c>
      <c r="E57" s="29">
        <v>207</v>
      </c>
      <c r="F57" s="30">
        <v>207</v>
      </c>
      <c r="G57" s="31" t="s">
        <v>27</v>
      </c>
      <c r="H57" s="29">
        <v>207</v>
      </c>
      <c r="I57" s="30">
        <v>207</v>
      </c>
      <c r="J57" s="31" t="s">
        <v>27</v>
      </c>
      <c r="K57" s="31" t="s">
        <v>27</v>
      </c>
      <c r="L57" s="30">
        <v>207</v>
      </c>
      <c r="M57" s="31" t="s">
        <v>27</v>
      </c>
      <c r="N57" s="183" t="s">
        <v>27</v>
      </c>
      <c r="O57" s="183" t="s">
        <v>27</v>
      </c>
      <c r="P57" s="183" t="s">
        <v>27</v>
      </c>
      <c r="Q57" s="31" t="s">
        <v>27</v>
      </c>
    </row>
    <row r="58" spans="1:17" ht="13.5" thickTop="1">
      <c r="A58" s="90">
        <v>4</v>
      </c>
      <c r="B58" s="91" t="s">
        <v>47</v>
      </c>
      <c r="C58" s="92" t="s">
        <v>1</v>
      </c>
      <c r="D58" s="93"/>
      <c r="E58" s="184">
        <v>730000</v>
      </c>
      <c r="F58" s="184">
        <v>330000</v>
      </c>
      <c r="G58" s="185">
        <v>400000</v>
      </c>
      <c r="H58" s="185">
        <v>730000</v>
      </c>
      <c r="I58" s="185">
        <v>330000</v>
      </c>
      <c r="J58" s="185">
        <v>170000</v>
      </c>
      <c r="K58" s="186" t="s">
        <v>27</v>
      </c>
      <c r="L58" s="186">
        <v>160000</v>
      </c>
      <c r="M58" s="187">
        <v>400000</v>
      </c>
      <c r="N58" s="186">
        <v>400000</v>
      </c>
      <c r="O58" s="186" t="s">
        <v>27</v>
      </c>
      <c r="P58" s="186" t="s">
        <v>27</v>
      </c>
      <c r="Q58" s="97" t="s">
        <v>27</v>
      </c>
    </row>
    <row r="59" spans="1:17" ht="12.75">
      <c r="A59" s="188" t="s">
        <v>75</v>
      </c>
      <c r="B59" s="99" t="s">
        <v>15</v>
      </c>
      <c r="C59" s="100" t="s">
        <v>76</v>
      </c>
      <c r="D59" s="101"/>
      <c r="E59" s="101"/>
      <c r="F59" s="101"/>
      <c r="G59" s="101"/>
      <c r="H59" s="101"/>
      <c r="I59" s="101"/>
      <c r="J59" s="101"/>
      <c r="K59" s="101"/>
      <c r="L59" s="101"/>
      <c r="M59" s="101"/>
      <c r="N59" s="101"/>
      <c r="O59" s="101"/>
      <c r="P59" s="101"/>
      <c r="Q59" s="102"/>
    </row>
    <row r="60" spans="1:17" ht="12.75">
      <c r="A60" s="188"/>
      <c r="B60" s="99" t="s">
        <v>16</v>
      </c>
      <c r="C60" s="104" t="s">
        <v>77</v>
      </c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105"/>
    </row>
    <row r="61" spans="1:17" ht="12.75">
      <c r="A61" s="188"/>
      <c r="B61" s="99" t="s">
        <v>17</v>
      </c>
      <c r="C61" s="106" t="s">
        <v>78</v>
      </c>
      <c r="D61" s="107"/>
      <c r="E61" s="107"/>
      <c r="F61" s="107"/>
      <c r="G61" s="107"/>
      <c r="H61" s="107"/>
      <c r="I61" s="107"/>
      <c r="J61" s="107"/>
      <c r="K61" s="107"/>
      <c r="L61" s="107"/>
      <c r="M61" s="107"/>
      <c r="N61" s="107"/>
      <c r="O61" s="107"/>
      <c r="P61" s="107"/>
      <c r="Q61" s="108"/>
    </row>
    <row r="62" spans="1:17" ht="12.75">
      <c r="A62" s="188"/>
      <c r="B62" s="189" t="s">
        <v>18</v>
      </c>
      <c r="C62" s="190" t="s">
        <v>79</v>
      </c>
      <c r="D62" s="191"/>
      <c r="E62" s="191"/>
      <c r="F62" s="191"/>
      <c r="G62" s="191"/>
      <c r="H62" s="191"/>
      <c r="I62" s="191"/>
      <c r="J62" s="191"/>
      <c r="K62" s="191"/>
      <c r="L62" s="191"/>
      <c r="M62" s="191"/>
      <c r="N62" s="191"/>
      <c r="O62" s="191"/>
      <c r="P62" s="191"/>
      <c r="Q62" s="192"/>
    </row>
    <row r="63" spans="1:17" ht="78.75">
      <c r="A63" s="188"/>
      <c r="B63" s="99" t="s">
        <v>19</v>
      </c>
      <c r="C63" s="193" t="s">
        <v>53</v>
      </c>
      <c r="D63" s="11"/>
      <c r="E63" s="194">
        <f>SUM(E64:E68)</f>
        <v>730000</v>
      </c>
      <c r="F63" s="194">
        <f aca="true" t="shared" si="5" ref="F63:N63">SUM(F64:F68)</f>
        <v>330000</v>
      </c>
      <c r="G63" s="194">
        <f t="shared" si="5"/>
        <v>400000</v>
      </c>
      <c r="H63" s="194">
        <f t="shared" si="5"/>
        <v>730000</v>
      </c>
      <c r="I63" s="194">
        <f t="shared" si="5"/>
        <v>330000</v>
      </c>
      <c r="J63" s="194">
        <f t="shared" si="5"/>
        <v>170000</v>
      </c>
      <c r="K63" s="195" t="s">
        <v>27</v>
      </c>
      <c r="L63" s="194">
        <f t="shared" si="5"/>
        <v>160000</v>
      </c>
      <c r="M63" s="194">
        <f t="shared" si="5"/>
        <v>400000</v>
      </c>
      <c r="N63" s="194">
        <f t="shared" si="5"/>
        <v>400000</v>
      </c>
      <c r="O63" s="195" t="s">
        <v>27</v>
      </c>
      <c r="P63" s="195" t="s">
        <v>27</v>
      </c>
      <c r="Q63" s="195" t="s">
        <v>27</v>
      </c>
    </row>
    <row r="64" spans="1:17" ht="11.25">
      <c r="A64" s="98"/>
      <c r="B64" s="196" t="s">
        <v>54</v>
      </c>
      <c r="C64" s="197"/>
      <c r="D64" s="198" t="s">
        <v>80</v>
      </c>
      <c r="E64" s="199">
        <v>40000</v>
      </c>
      <c r="F64" s="199">
        <v>40000</v>
      </c>
      <c r="G64" s="200" t="s">
        <v>27</v>
      </c>
      <c r="H64" s="201">
        <v>40000</v>
      </c>
      <c r="I64" s="201">
        <v>40000</v>
      </c>
      <c r="J64" s="202" t="s">
        <v>27</v>
      </c>
      <c r="K64" s="202" t="s">
        <v>27</v>
      </c>
      <c r="L64" s="202">
        <v>40000</v>
      </c>
      <c r="M64" s="202" t="s">
        <v>27</v>
      </c>
      <c r="N64" s="202" t="s">
        <v>27</v>
      </c>
      <c r="O64" s="202" t="s">
        <v>27</v>
      </c>
      <c r="P64" s="202" t="s">
        <v>27</v>
      </c>
      <c r="Q64" s="203" t="s">
        <v>27</v>
      </c>
    </row>
    <row r="65" spans="1:17" ht="12.75">
      <c r="A65" s="204"/>
      <c r="B65" s="205"/>
      <c r="C65" s="206"/>
      <c r="D65" s="207" t="s">
        <v>81</v>
      </c>
      <c r="E65" s="123">
        <v>170000</v>
      </c>
      <c r="F65" s="124" t="s">
        <v>27</v>
      </c>
      <c r="G65" s="140">
        <v>170000</v>
      </c>
      <c r="H65" s="123">
        <v>170000</v>
      </c>
      <c r="I65" s="124" t="s">
        <v>27</v>
      </c>
      <c r="J65" s="124" t="s">
        <v>27</v>
      </c>
      <c r="K65" s="124" t="s">
        <v>27</v>
      </c>
      <c r="L65" s="124" t="s">
        <v>27</v>
      </c>
      <c r="M65" s="140">
        <v>170000</v>
      </c>
      <c r="N65" s="124">
        <v>170000</v>
      </c>
      <c r="O65" s="124" t="s">
        <v>27</v>
      </c>
      <c r="P65" s="124" t="s">
        <v>27</v>
      </c>
      <c r="Q65" s="124" t="s">
        <v>27</v>
      </c>
    </row>
    <row r="66" spans="1:17" ht="12.75">
      <c r="A66" s="204"/>
      <c r="B66" s="205"/>
      <c r="C66" s="206"/>
      <c r="D66" s="207" t="s">
        <v>82</v>
      </c>
      <c r="E66" s="123">
        <v>120000</v>
      </c>
      <c r="F66" s="123">
        <v>120000</v>
      </c>
      <c r="G66" s="124" t="s">
        <v>27</v>
      </c>
      <c r="H66" s="123">
        <v>120000</v>
      </c>
      <c r="I66" s="123">
        <v>120000</v>
      </c>
      <c r="J66" s="124" t="s">
        <v>27</v>
      </c>
      <c r="K66" s="124" t="s">
        <v>27</v>
      </c>
      <c r="L66" s="124">
        <v>120000</v>
      </c>
      <c r="M66" s="124" t="s">
        <v>27</v>
      </c>
      <c r="N66" s="124" t="s">
        <v>27</v>
      </c>
      <c r="O66" s="124" t="s">
        <v>27</v>
      </c>
      <c r="P66" s="124" t="s">
        <v>27</v>
      </c>
      <c r="Q66" s="124" t="s">
        <v>27</v>
      </c>
    </row>
    <row r="67" spans="1:17" ht="12.75">
      <c r="A67" s="204"/>
      <c r="B67" s="205"/>
      <c r="C67" s="206"/>
      <c r="D67" s="207" t="s">
        <v>83</v>
      </c>
      <c r="E67" s="123">
        <v>230000</v>
      </c>
      <c r="F67" s="124" t="s">
        <v>27</v>
      </c>
      <c r="G67" s="140">
        <v>230000</v>
      </c>
      <c r="H67" s="123">
        <v>230000</v>
      </c>
      <c r="I67" s="124" t="s">
        <v>27</v>
      </c>
      <c r="J67" s="124" t="s">
        <v>27</v>
      </c>
      <c r="K67" s="124" t="s">
        <v>27</v>
      </c>
      <c r="L67" s="124" t="s">
        <v>27</v>
      </c>
      <c r="M67" s="140">
        <v>230000</v>
      </c>
      <c r="N67" s="124">
        <v>230000</v>
      </c>
      <c r="O67" s="124" t="s">
        <v>27</v>
      </c>
      <c r="P67" s="124" t="s">
        <v>27</v>
      </c>
      <c r="Q67" s="124" t="s">
        <v>27</v>
      </c>
    </row>
    <row r="68" spans="1:17" ht="12.75">
      <c r="A68" s="204"/>
      <c r="B68" s="208"/>
      <c r="C68" s="209"/>
      <c r="D68" s="207" t="s">
        <v>84</v>
      </c>
      <c r="E68" s="123">
        <v>170000</v>
      </c>
      <c r="F68" s="123">
        <v>170000</v>
      </c>
      <c r="G68" s="124" t="s">
        <v>27</v>
      </c>
      <c r="H68" s="123">
        <v>170000</v>
      </c>
      <c r="I68" s="123">
        <v>170000</v>
      </c>
      <c r="J68" s="123">
        <v>170000</v>
      </c>
      <c r="K68" s="124" t="s">
        <v>27</v>
      </c>
      <c r="L68" s="124" t="s">
        <v>27</v>
      </c>
      <c r="M68" s="124" t="s">
        <v>27</v>
      </c>
      <c r="N68" s="124" t="s">
        <v>27</v>
      </c>
      <c r="O68" s="124" t="s">
        <v>27</v>
      </c>
      <c r="P68" s="124" t="s">
        <v>27</v>
      </c>
      <c r="Q68" s="124" t="s">
        <v>27</v>
      </c>
    </row>
    <row r="69" spans="1:17" ht="12.75">
      <c r="A69" s="21">
        <v>5</v>
      </c>
      <c r="B69" s="22" t="s">
        <v>32</v>
      </c>
      <c r="C69" s="53" t="s">
        <v>1</v>
      </c>
      <c r="D69" s="53"/>
      <c r="E69" s="32">
        <f>SUM(E74)</f>
        <v>4276</v>
      </c>
      <c r="F69" s="33" t="s">
        <v>27</v>
      </c>
      <c r="G69" s="32">
        <f>SUM(G74)</f>
        <v>4276</v>
      </c>
      <c r="H69" s="32">
        <f>SUM(H74)</f>
        <v>4276</v>
      </c>
      <c r="I69" s="33" t="s">
        <v>27</v>
      </c>
      <c r="J69" s="33" t="s">
        <v>27</v>
      </c>
      <c r="K69" s="33" t="s">
        <v>27</v>
      </c>
      <c r="L69" s="33" t="s">
        <v>27</v>
      </c>
      <c r="M69" s="32">
        <f>SUM(M74)</f>
        <v>4276</v>
      </c>
      <c r="N69" s="33" t="s">
        <v>27</v>
      </c>
      <c r="O69" s="33" t="s">
        <v>27</v>
      </c>
      <c r="P69" s="33" t="s">
        <v>27</v>
      </c>
      <c r="Q69" s="32">
        <f>SUM(Q74)</f>
        <v>4276</v>
      </c>
    </row>
    <row r="70" spans="1:17" ht="12.75">
      <c r="A70" s="54" t="s">
        <v>85</v>
      </c>
      <c r="B70" s="23" t="s">
        <v>15</v>
      </c>
      <c r="C70" s="57" t="s">
        <v>86</v>
      </c>
      <c r="D70" s="58"/>
      <c r="E70" s="58"/>
      <c r="F70" s="58"/>
      <c r="G70" s="58"/>
      <c r="H70" s="58"/>
      <c r="I70" s="58"/>
      <c r="J70" s="58"/>
      <c r="K70" s="58"/>
      <c r="L70" s="58"/>
      <c r="M70" s="58"/>
      <c r="N70" s="58"/>
      <c r="O70" s="58"/>
      <c r="P70" s="58"/>
      <c r="Q70" s="59"/>
    </row>
    <row r="71" spans="1:17" ht="12.75">
      <c r="A71" s="55"/>
      <c r="B71" s="23" t="s">
        <v>87</v>
      </c>
      <c r="C71" s="60" t="s">
        <v>88</v>
      </c>
      <c r="D71" s="61"/>
      <c r="E71" s="61"/>
      <c r="F71" s="61"/>
      <c r="G71" s="61"/>
      <c r="H71" s="61"/>
      <c r="I71" s="61"/>
      <c r="J71" s="61"/>
      <c r="K71" s="61"/>
      <c r="L71" s="61"/>
      <c r="M71" s="61"/>
      <c r="N71" s="61"/>
      <c r="O71" s="61"/>
      <c r="P71" s="61"/>
      <c r="Q71" s="62"/>
    </row>
    <row r="72" spans="1:17" ht="12.75">
      <c r="A72" s="55"/>
      <c r="B72" s="23" t="s">
        <v>17</v>
      </c>
      <c r="C72" s="60" t="s">
        <v>89</v>
      </c>
      <c r="D72" s="61"/>
      <c r="E72" s="61"/>
      <c r="F72" s="61"/>
      <c r="G72" s="61"/>
      <c r="H72" s="61"/>
      <c r="I72" s="61"/>
      <c r="J72" s="61"/>
      <c r="K72" s="61"/>
      <c r="L72" s="61"/>
      <c r="M72" s="61"/>
      <c r="N72" s="61"/>
      <c r="O72" s="61"/>
      <c r="P72" s="61"/>
      <c r="Q72" s="62"/>
    </row>
    <row r="73" spans="1:17" ht="14.25">
      <c r="A73" s="55"/>
      <c r="B73" s="23" t="s">
        <v>18</v>
      </c>
      <c r="C73" s="63" t="s">
        <v>90</v>
      </c>
      <c r="D73" s="64"/>
      <c r="E73" s="64"/>
      <c r="F73" s="64"/>
      <c r="G73" s="64"/>
      <c r="H73" s="64"/>
      <c r="I73" s="64"/>
      <c r="J73" s="64"/>
      <c r="K73" s="64"/>
      <c r="L73" s="64"/>
      <c r="M73" s="64"/>
      <c r="N73" s="64"/>
      <c r="O73" s="64"/>
      <c r="P73" s="64"/>
      <c r="Q73" s="65"/>
    </row>
    <row r="74" spans="1:17" ht="45">
      <c r="A74" s="55"/>
      <c r="B74" s="24" t="s">
        <v>19</v>
      </c>
      <c r="C74" s="34" t="s">
        <v>91</v>
      </c>
      <c r="D74" s="151"/>
      <c r="E74" s="35">
        <f>SUM(E75)</f>
        <v>4276</v>
      </c>
      <c r="F74" s="210" t="s">
        <v>27</v>
      </c>
      <c r="G74" s="35">
        <f>SUM(G75)</f>
        <v>4276</v>
      </c>
      <c r="H74" s="35">
        <f>SUM(H75)</f>
        <v>4276</v>
      </c>
      <c r="I74" s="210" t="s">
        <v>27</v>
      </c>
      <c r="J74" s="210" t="s">
        <v>27</v>
      </c>
      <c r="K74" s="210" t="s">
        <v>27</v>
      </c>
      <c r="L74" s="210" t="s">
        <v>27</v>
      </c>
      <c r="M74" s="35">
        <f>SUM(M75)</f>
        <v>4276</v>
      </c>
      <c r="N74" s="210" t="s">
        <v>27</v>
      </c>
      <c r="O74" s="210" t="s">
        <v>27</v>
      </c>
      <c r="P74" s="210" t="s">
        <v>27</v>
      </c>
      <c r="Q74" s="211">
        <f>SUM(Q75)</f>
        <v>4276</v>
      </c>
    </row>
    <row r="75" spans="1:17" ht="12.75">
      <c r="A75" s="212"/>
      <c r="B75" s="213" t="s">
        <v>62</v>
      </c>
      <c r="C75" s="25"/>
      <c r="D75" s="181" t="s">
        <v>92</v>
      </c>
      <c r="E75" s="26">
        <v>4276</v>
      </c>
      <c r="F75" s="27" t="s">
        <v>27</v>
      </c>
      <c r="G75" s="26">
        <v>4276</v>
      </c>
      <c r="H75" s="26">
        <v>4276</v>
      </c>
      <c r="I75" s="27" t="s">
        <v>27</v>
      </c>
      <c r="J75" s="27" t="s">
        <v>27</v>
      </c>
      <c r="K75" s="27" t="s">
        <v>27</v>
      </c>
      <c r="L75" s="27" t="s">
        <v>27</v>
      </c>
      <c r="M75" s="26">
        <v>4276</v>
      </c>
      <c r="N75" s="27" t="s">
        <v>27</v>
      </c>
      <c r="O75" s="27" t="s">
        <v>27</v>
      </c>
      <c r="P75" s="27" t="s">
        <v>27</v>
      </c>
      <c r="Q75" s="214">
        <v>4276</v>
      </c>
    </row>
    <row r="90" spans="1:17" ht="12.75">
      <c r="A90" s="215"/>
      <c r="B90" s="215"/>
      <c r="C90" s="216"/>
      <c r="D90" s="217"/>
      <c r="E90" s="42"/>
      <c r="F90" s="42"/>
      <c r="G90" s="42"/>
      <c r="H90" s="42"/>
      <c r="I90" s="42"/>
      <c r="J90" s="218"/>
      <c r="K90" s="218"/>
      <c r="L90" s="42"/>
      <c r="M90" s="42"/>
      <c r="N90" s="218"/>
      <c r="O90" s="218"/>
      <c r="P90" s="218"/>
      <c r="Q90" s="42"/>
    </row>
    <row r="91" spans="1:17" ht="12.75">
      <c r="A91" s="215"/>
      <c r="B91" s="215"/>
      <c r="C91" s="216"/>
      <c r="D91" s="217"/>
      <c r="E91" s="42"/>
      <c r="F91" s="42"/>
      <c r="G91" s="42"/>
      <c r="H91" s="42"/>
      <c r="I91" s="42"/>
      <c r="J91" s="218"/>
      <c r="K91" s="218"/>
      <c r="L91" s="42"/>
      <c r="M91" s="42"/>
      <c r="N91" s="218"/>
      <c r="O91" s="218"/>
      <c r="P91" s="218"/>
      <c r="Q91" s="42"/>
    </row>
    <row r="93" spans="1:17" ht="12.75">
      <c r="A93" s="219"/>
      <c r="B93" s="219"/>
      <c r="C93" s="219"/>
      <c r="D93" s="219"/>
      <c r="E93" s="219"/>
      <c r="F93" s="219"/>
      <c r="G93" s="219"/>
      <c r="H93" s="219"/>
      <c r="I93" s="219"/>
      <c r="J93" s="219"/>
      <c r="K93" s="219"/>
      <c r="L93" s="219"/>
      <c r="M93" s="219"/>
      <c r="N93" s="219"/>
      <c r="O93" s="219"/>
      <c r="P93" s="219"/>
      <c r="Q93" s="179" t="s">
        <v>93</v>
      </c>
    </row>
    <row r="94" spans="1:17" ht="11.25">
      <c r="A94" s="17">
        <v>1</v>
      </c>
      <c r="B94" s="3">
        <v>2</v>
      </c>
      <c r="C94" s="3">
        <v>3</v>
      </c>
      <c r="D94" s="3">
        <v>4</v>
      </c>
      <c r="E94" s="3">
        <v>5</v>
      </c>
      <c r="F94" s="3">
        <v>6</v>
      </c>
      <c r="G94" s="3">
        <v>7</v>
      </c>
      <c r="H94" s="3">
        <v>8</v>
      </c>
      <c r="I94" s="3">
        <v>9</v>
      </c>
      <c r="J94" s="3">
        <v>10</v>
      </c>
      <c r="K94" s="3">
        <v>11</v>
      </c>
      <c r="L94" s="3">
        <v>12</v>
      </c>
      <c r="M94" s="3">
        <v>13</v>
      </c>
      <c r="N94" s="3">
        <v>14</v>
      </c>
      <c r="O94" s="3">
        <v>15</v>
      </c>
      <c r="P94" s="3">
        <v>16</v>
      </c>
      <c r="Q94" s="18">
        <v>17</v>
      </c>
    </row>
    <row r="95" spans="1:17" ht="12.75">
      <c r="A95" s="21">
        <v>6</v>
      </c>
      <c r="B95" s="22" t="s">
        <v>32</v>
      </c>
      <c r="C95" s="53" t="s">
        <v>1</v>
      </c>
      <c r="D95" s="53"/>
      <c r="E95" s="32">
        <f>SUM(E100)</f>
        <v>32500</v>
      </c>
      <c r="F95" s="32">
        <f>SUM(F100)</f>
        <v>32500</v>
      </c>
      <c r="G95" s="33" t="s">
        <v>27</v>
      </c>
      <c r="H95" s="32">
        <f>SUM(H100)</f>
        <v>32500</v>
      </c>
      <c r="I95" s="32">
        <f>SUM(I100)</f>
        <v>32500</v>
      </c>
      <c r="J95" s="33" t="s">
        <v>27</v>
      </c>
      <c r="K95" s="33" t="s">
        <v>27</v>
      </c>
      <c r="L95" s="32">
        <f>SUM(L100)</f>
        <v>32500</v>
      </c>
      <c r="M95" s="33" t="s">
        <v>27</v>
      </c>
      <c r="N95" s="33" t="s">
        <v>27</v>
      </c>
      <c r="O95" s="33" t="s">
        <v>27</v>
      </c>
      <c r="P95" s="33" t="s">
        <v>27</v>
      </c>
      <c r="Q95" s="33" t="s">
        <v>27</v>
      </c>
    </row>
    <row r="96" spans="1:17" ht="12.75">
      <c r="A96" s="54" t="s">
        <v>94</v>
      </c>
      <c r="B96" s="23" t="s">
        <v>15</v>
      </c>
      <c r="C96" s="57" t="s">
        <v>95</v>
      </c>
      <c r="D96" s="58"/>
      <c r="E96" s="58"/>
      <c r="F96" s="58"/>
      <c r="G96" s="58"/>
      <c r="H96" s="58"/>
      <c r="I96" s="58"/>
      <c r="J96" s="58"/>
      <c r="K96" s="58"/>
      <c r="L96" s="58"/>
      <c r="M96" s="58"/>
      <c r="N96" s="58"/>
      <c r="O96" s="58"/>
      <c r="P96" s="58"/>
      <c r="Q96" s="59"/>
    </row>
    <row r="97" spans="1:17" ht="12.75">
      <c r="A97" s="55"/>
      <c r="B97" s="23" t="s">
        <v>16</v>
      </c>
      <c r="C97" s="60" t="s">
        <v>96</v>
      </c>
      <c r="D97" s="61"/>
      <c r="E97" s="61"/>
      <c r="F97" s="61"/>
      <c r="G97" s="61"/>
      <c r="H97" s="61"/>
      <c r="I97" s="61"/>
      <c r="J97" s="61"/>
      <c r="K97" s="61"/>
      <c r="L97" s="61"/>
      <c r="M97" s="61"/>
      <c r="N97" s="61"/>
      <c r="O97" s="61"/>
      <c r="P97" s="61"/>
      <c r="Q97" s="62"/>
    </row>
    <row r="98" spans="1:17" ht="12.75">
      <c r="A98" s="55"/>
      <c r="B98" s="23" t="s">
        <v>17</v>
      </c>
      <c r="C98" s="60" t="s">
        <v>97</v>
      </c>
      <c r="D98" s="61"/>
      <c r="E98" s="61"/>
      <c r="F98" s="61"/>
      <c r="G98" s="61"/>
      <c r="H98" s="61"/>
      <c r="I98" s="61"/>
      <c r="J98" s="61"/>
      <c r="K98" s="61"/>
      <c r="L98" s="61"/>
      <c r="M98" s="61"/>
      <c r="N98" s="61"/>
      <c r="O98" s="61"/>
      <c r="P98" s="61"/>
      <c r="Q98" s="62"/>
    </row>
    <row r="99" spans="1:17" ht="14.25">
      <c r="A99" s="55"/>
      <c r="B99" s="23" t="s">
        <v>18</v>
      </c>
      <c r="C99" s="63" t="s">
        <v>98</v>
      </c>
      <c r="D99" s="64"/>
      <c r="E99" s="64"/>
      <c r="F99" s="64"/>
      <c r="G99" s="64"/>
      <c r="H99" s="64"/>
      <c r="I99" s="64"/>
      <c r="J99" s="64"/>
      <c r="K99" s="64"/>
      <c r="L99" s="64"/>
      <c r="M99" s="64"/>
      <c r="N99" s="64"/>
      <c r="O99" s="64"/>
      <c r="P99" s="64"/>
      <c r="Q99" s="65"/>
    </row>
    <row r="100" spans="1:17" ht="67.5">
      <c r="A100" s="55"/>
      <c r="B100" s="24" t="s">
        <v>19</v>
      </c>
      <c r="C100" s="34" t="s">
        <v>99</v>
      </c>
      <c r="D100" s="151"/>
      <c r="E100" s="35">
        <f>SUM(E101)</f>
        <v>32500</v>
      </c>
      <c r="F100" s="35">
        <f>SUM(F101)</f>
        <v>32500</v>
      </c>
      <c r="G100" s="210" t="s">
        <v>27</v>
      </c>
      <c r="H100" s="35">
        <f>SUM(H101)</f>
        <v>32500</v>
      </c>
      <c r="I100" s="35">
        <f>SUM(I101)</f>
        <v>32500</v>
      </c>
      <c r="J100" s="210" t="s">
        <v>27</v>
      </c>
      <c r="K100" s="210" t="s">
        <v>27</v>
      </c>
      <c r="L100" s="35">
        <f>SUM(L101)</f>
        <v>32500</v>
      </c>
      <c r="M100" s="210" t="s">
        <v>27</v>
      </c>
      <c r="N100" s="210" t="s">
        <v>27</v>
      </c>
      <c r="O100" s="210" t="s">
        <v>27</v>
      </c>
      <c r="P100" s="210" t="s">
        <v>27</v>
      </c>
      <c r="Q100" s="210" t="s">
        <v>27</v>
      </c>
    </row>
    <row r="101" spans="1:17" ht="13.5" thickBot="1">
      <c r="A101" s="56"/>
      <c r="B101" s="220" t="s">
        <v>37</v>
      </c>
      <c r="C101" s="221"/>
      <c r="D101" s="222" t="s">
        <v>100</v>
      </c>
      <c r="E101" s="223">
        <v>32500</v>
      </c>
      <c r="F101" s="224">
        <v>32500</v>
      </c>
      <c r="G101" s="225" t="s">
        <v>27</v>
      </c>
      <c r="H101" s="223">
        <v>32500</v>
      </c>
      <c r="I101" s="224">
        <v>32500</v>
      </c>
      <c r="J101" s="225" t="s">
        <v>27</v>
      </c>
      <c r="K101" s="225" t="s">
        <v>27</v>
      </c>
      <c r="L101" s="224">
        <v>32500</v>
      </c>
      <c r="M101" s="225" t="s">
        <v>27</v>
      </c>
      <c r="N101" s="225" t="s">
        <v>27</v>
      </c>
      <c r="O101" s="225" t="s">
        <v>27</v>
      </c>
      <c r="P101" s="225" t="s">
        <v>27</v>
      </c>
      <c r="Q101" s="225" t="s">
        <v>27</v>
      </c>
    </row>
    <row r="102" spans="1:17" ht="13.5" thickTop="1">
      <c r="A102" s="21">
        <v>7</v>
      </c>
      <c r="B102" s="22" t="s">
        <v>32</v>
      </c>
      <c r="C102" s="53" t="s">
        <v>1</v>
      </c>
      <c r="D102" s="53"/>
      <c r="E102" s="32">
        <f>SUM(E107)</f>
        <v>162544</v>
      </c>
      <c r="F102" s="32">
        <f>SUM(F107)</f>
        <v>24382</v>
      </c>
      <c r="G102" s="33" t="s">
        <v>27</v>
      </c>
      <c r="H102" s="32">
        <f>SUM(H107)</f>
        <v>162544</v>
      </c>
      <c r="I102" s="32">
        <f>SUM(I107)</f>
        <v>24382</v>
      </c>
      <c r="J102" s="33" t="s">
        <v>27</v>
      </c>
      <c r="K102" s="33" t="s">
        <v>27</v>
      </c>
      <c r="L102" s="32">
        <f>SUM(L107)</f>
        <v>24382</v>
      </c>
      <c r="M102" s="33" t="s">
        <v>27</v>
      </c>
      <c r="N102" s="33" t="s">
        <v>27</v>
      </c>
      <c r="O102" s="33" t="s">
        <v>27</v>
      </c>
      <c r="P102" s="33" t="s">
        <v>27</v>
      </c>
      <c r="Q102" s="33" t="s">
        <v>27</v>
      </c>
    </row>
    <row r="103" spans="1:17" ht="12.75">
      <c r="A103" s="54" t="s">
        <v>102</v>
      </c>
      <c r="B103" s="23" t="s">
        <v>15</v>
      </c>
      <c r="C103" s="57" t="s">
        <v>33</v>
      </c>
      <c r="D103" s="58"/>
      <c r="E103" s="58"/>
      <c r="F103" s="58"/>
      <c r="G103" s="58"/>
      <c r="H103" s="58"/>
      <c r="I103" s="58"/>
      <c r="J103" s="58"/>
      <c r="K103" s="58"/>
      <c r="L103" s="58"/>
      <c r="M103" s="58"/>
      <c r="N103" s="58"/>
      <c r="O103" s="58"/>
      <c r="P103" s="58"/>
      <c r="Q103" s="59"/>
    </row>
    <row r="104" spans="1:17" ht="12.75">
      <c r="A104" s="55"/>
      <c r="B104" s="23" t="s">
        <v>16</v>
      </c>
      <c r="C104" s="60" t="s">
        <v>41</v>
      </c>
      <c r="D104" s="61"/>
      <c r="E104" s="61"/>
      <c r="F104" s="61"/>
      <c r="G104" s="61"/>
      <c r="H104" s="61"/>
      <c r="I104" s="61"/>
      <c r="J104" s="61"/>
      <c r="K104" s="61"/>
      <c r="L104" s="61"/>
      <c r="M104" s="61"/>
      <c r="N104" s="61"/>
      <c r="O104" s="61"/>
      <c r="P104" s="61"/>
      <c r="Q104" s="62"/>
    </row>
    <row r="105" spans="1:17" ht="12.75">
      <c r="A105" s="55"/>
      <c r="B105" s="23" t="s">
        <v>17</v>
      </c>
      <c r="C105" s="60" t="s">
        <v>42</v>
      </c>
      <c r="D105" s="61"/>
      <c r="E105" s="61"/>
      <c r="F105" s="61"/>
      <c r="G105" s="61"/>
      <c r="H105" s="61"/>
      <c r="I105" s="61"/>
      <c r="J105" s="61"/>
      <c r="K105" s="61"/>
      <c r="L105" s="61"/>
      <c r="M105" s="61"/>
      <c r="N105" s="61"/>
      <c r="O105" s="61"/>
      <c r="P105" s="61"/>
      <c r="Q105" s="62"/>
    </row>
    <row r="106" spans="1:17" ht="14.25">
      <c r="A106" s="55"/>
      <c r="B106" s="23" t="s">
        <v>18</v>
      </c>
      <c r="C106" s="63" t="s">
        <v>39</v>
      </c>
      <c r="D106" s="64"/>
      <c r="E106" s="64"/>
      <c r="F106" s="64"/>
      <c r="G106" s="64"/>
      <c r="H106" s="64"/>
      <c r="I106" s="64"/>
      <c r="J106" s="64"/>
      <c r="K106" s="64"/>
      <c r="L106" s="64"/>
      <c r="M106" s="64"/>
      <c r="N106" s="64"/>
      <c r="O106" s="64"/>
      <c r="P106" s="64"/>
      <c r="Q106" s="65"/>
    </row>
    <row r="107" spans="1:17" ht="33.75">
      <c r="A107" s="55"/>
      <c r="B107" s="24" t="s">
        <v>19</v>
      </c>
      <c r="C107" s="34" t="s">
        <v>34</v>
      </c>
      <c r="D107" s="39"/>
      <c r="E107" s="35">
        <f>SUM(E108:E110)</f>
        <v>162544</v>
      </c>
      <c r="F107" s="35">
        <f>SUM(F108:F110)</f>
        <v>24382</v>
      </c>
      <c r="G107" s="35">
        <f>SUM(G108:G110)</f>
        <v>138162</v>
      </c>
      <c r="H107" s="35">
        <f>SUM(H108:H110)</f>
        <v>162544</v>
      </c>
      <c r="I107" s="35">
        <f>SUM(I108:I110)</f>
        <v>24382</v>
      </c>
      <c r="J107" s="27" t="s">
        <v>27</v>
      </c>
      <c r="K107" s="27" t="s">
        <v>27</v>
      </c>
      <c r="L107" s="35">
        <f>SUM(L108:L110)</f>
        <v>24382</v>
      </c>
      <c r="M107" s="35">
        <f>SUM(M108:M110)</f>
        <v>138162</v>
      </c>
      <c r="N107" s="27" t="s">
        <v>27</v>
      </c>
      <c r="O107" s="27" t="s">
        <v>27</v>
      </c>
      <c r="P107" s="27" t="s">
        <v>27</v>
      </c>
      <c r="Q107" s="35">
        <f>SUM(Q108:Q110)</f>
        <v>138162</v>
      </c>
    </row>
    <row r="108" spans="1:17" ht="12.75">
      <c r="A108" s="55"/>
      <c r="B108" s="66" t="s">
        <v>37</v>
      </c>
      <c r="C108" s="37"/>
      <c r="D108" s="25" t="s">
        <v>43</v>
      </c>
      <c r="E108" s="26">
        <v>138162</v>
      </c>
      <c r="F108" s="27" t="s">
        <v>27</v>
      </c>
      <c r="G108" s="40">
        <v>138162</v>
      </c>
      <c r="H108" s="40">
        <v>138162</v>
      </c>
      <c r="I108" s="27" t="s">
        <v>27</v>
      </c>
      <c r="J108" s="27" t="s">
        <v>27</v>
      </c>
      <c r="K108" s="27" t="s">
        <v>27</v>
      </c>
      <c r="L108" s="27" t="s">
        <v>27</v>
      </c>
      <c r="M108" s="40">
        <v>138162</v>
      </c>
      <c r="N108" s="27" t="s">
        <v>27</v>
      </c>
      <c r="O108" s="27" t="s">
        <v>27</v>
      </c>
      <c r="P108" s="27" t="s">
        <v>27</v>
      </c>
      <c r="Q108" s="40">
        <v>138162</v>
      </c>
    </row>
    <row r="109" spans="1:17" ht="12.75">
      <c r="A109" s="55"/>
      <c r="B109" s="67"/>
      <c r="C109" s="41"/>
      <c r="D109" s="25" t="s">
        <v>40</v>
      </c>
      <c r="E109" s="26">
        <v>7314</v>
      </c>
      <c r="F109" s="40">
        <v>7314</v>
      </c>
      <c r="G109" s="27" t="s">
        <v>27</v>
      </c>
      <c r="H109" s="26">
        <v>7314</v>
      </c>
      <c r="I109" s="40">
        <v>7314</v>
      </c>
      <c r="J109" s="27" t="s">
        <v>27</v>
      </c>
      <c r="K109" s="27" t="s">
        <v>27</v>
      </c>
      <c r="L109" s="40">
        <v>7314</v>
      </c>
      <c r="M109" s="27" t="s">
        <v>27</v>
      </c>
      <c r="N109" s="27" t="s">
        <v>27</v>
      </c>
      <c r="O109" s="27" t="s">
        <v>27</v>
      </c>
      <c r="P109" s="27" t="s">
        <v>27</v>
      </c>
      <c r="Q109" s="27" t="s">
        <v>27</v>
      </c>
    </row>
    <row r="110" spans="1:17" ht="13.5" thickBot="1">
      <c r="A110" s="56"/>
      <c r="B110" s="68"/>
      <c r="C110" s="38"/>
      <c r="D110" s="28" t="s">
        <v>45</v>
      </c>
      <c r="E110" s="29">
        <v>17068</v>
      </c>
      <c r="F110" s="30">
        <v>17068</v>
      </c>
      <c r="G110" s="31" t="s">
        <v>27</v>
      </c>
      <c r="H110" s="29">
        <v>17068</v>
      </c>
      <c r="I110" s="30">
        <v>17068</v>
      </c>
      <c r="J110" s="31" t="s">
        <v>27</v>
      </c>
      <c r="K110" s="31" t="s">
        <v>27</v>
      </c>
      <c r="L110" s="30">
        <v>17068</v>
      </c>
      <c r="M110" s="31" t="s">
        <v>27</v>
      </c>
      <c r="N110" s="31" t="s">
        <v>27</v>
      </c>
      <c r="O110" s="31" t="s">
        <v>27</v>
      </c>
      <c r="P110" s="31" t="s">
        <v>27</v>
      </c>
      <c r="Q110" s="31" t="s">
        <v>27</v>
      </c>
    </row>
    <row r="111" spans="1:17" ht="12" customHeight="1" thickTop="1">
      <c r="A111" s="84"/>
      <c r="B111" s="82" t="s">
        <v>30</v>
      </c>
      <c r="C111" s="86" t="s">
        <v>35</v>
      </c>
      <c r="D111" s="88" t="s">
        <v>1</v>
      </c>
      <c r="E111" s="51">
        <f>SUM(E23:E24,E33:E34,E56:E57,E64:E68,E75,E101,E108,E109,E110)</f>
        <v>2349974</v>
      </c>
      <c r="F111" s="51">
        <f>SUM(F23:F24,F33:F34,F56:F57,F64:F68,F75,F101,F108,F109,F110)</f>
        <v>795680</v>
      </c>
      <c r="G111" s="51">
        <f>SUM(G23:G24,G33:G34,G56:G57,G64:G68,G75,G101,G108,G109,G110)</f>
        <v>1554294</v>
      </c>
      <c r="H111" s="51">
        <f>SUM(H23:H24,H33:H34,H56:H57,H64:H68,H75,H101,H108,H109,H110)</f>
        <v>2349974</v>
      </c>
      <c r="I111" s="51">
        <f>SUM(I23:I24,I33:I34,I56:I57,I64:I68,I75,I101,I108,I109,I110)</f>
        <v>795680</v>
      </c>
      <c r="J111" s="51">
        <f>SUM(J23:J24,J33:J34,J56:J57,J64:J68,J75,J101,J108,J109,J110)</f>
        <v>420000</v>
      </c>
      <c r="K111" s="226" t="s">
        <v>27</v>
      </c>
      <c r="L111" s="51">
        <f>SUM(L23:L24,L33:L34,L56:L57,L64:L68,L75,L101,L108,L109,L110)</f>
        <v>375680</v>
      </c>
      <c r="M111" s="51">
        <f>SUM(M23:M24,M33:M34,M56:M57,M64:M68,M75,M101,M108,M109,M110)</f>
        <v>1554294</v>
      </c>
      <c r="N111" s="51">
        <f>SUM(N23:N24,N33:N34,N56:N57,N64:N68,N75,N101,N108,N109,N110)</f>
        <v>750000</v>
      </c>
      <c r="O111" s="226" t="s">
        <v>27</v>
      </c>
      <c r="P111" s="226" t="s">
        <v>27</v>
      </c>
      <c r="Q111" s="51">
        <f>SUM(Q23:Q24,Q33:Q34,Q56:Q57,Q64:Q68,Q75,Q101,Q108,Q109,Q110)</f>
        <v>804294</v>
      </c>
    </row>
    <row r="112" spans="1:17" ht="12" customHeight="1" thickBot="1">
      <c r="A112" s="227"/>
      <c r="B112" s="228"/>
      <c r="C112" s="229"/>
      <c r="D112" s="230"/>
      <c r="E112" s="52"/>
      <c r="F112" s="52"/>
      <c r="G112" s="52"/>
      <c r="H112" s="52"/>
      <c r="I112" s="52"/>
      <c r="J112" s="52"/>
      <c r="K112" s="231"/>
      <c r="L112" s="52"/>
      <c r="M112" s="52"/>
      <c r="N112" s="52"/>
      <c r="O112" s="231"/>
      <c r="P112" s="231"/>
      <c r="Q112" s="52"/>
    </row>
    <row r="113" spans="1:17" ht="12" thickTop="1">
      <c r="A113" s="227"/>
      <c r="B113" s="228"/>
      <c r="C113" s="86" t="s">
        <v>101</v>
      </c>
      <c r="D113" s="88" t="s">
        <v>1</v>
      </c>
      <c r="E113" s="51">
        <f>SUM(E25:E26,E35:E36)</f>
        <v>2238268</v>
      </c>
      <c r="F113" s="51">
        <f aca="true" t="shared" si="6" ref="F113:Q113">SUM(F25:F26,F35:F36)</f>
        <v>897291</v>
      </c>
      <c r="G113" s="51">
        <f t="shared" si="6"/>
        <v>1340977</v>
      </c>
      <c r="H113" s="51">
        <f t="shared" si="6"/>
        <v>2238268</v>
      </c>
      <c r="I113" s="51">
        <f t="shared" si="6"/>
        <v>897291</v>
      </c>
      <c r="J113" s="51">
        <f t="shared" si="6"/>
        <v>700000</v>
      </c>
      <c r="K113" s="226" t="s">
        <v>27</v>
      </c>
      <c r="L113" s="51">
        <f t="shared" si="6"/>
        <v>197291</v>
      </c>
      <c r="M113" s="51">
        <f t="shared" si="6"/>
        <v>1340977</v>
      </c>
      <c r="N113" s="51">
        <f t="shared" si="6"/>
        <v>750000</v>
      </c>
      <c r="O113" s="226" t="s">
        <v>27</v>
      </c>
      <c r="P113" s="226" t="s">
        <v>27</v>
      </c>
      <c r="Q113" s="51">
        <f t="shared" si="6"/>
        <v>590977</v>
      </c>
    </row>
    <row r="114" spans="1:17" ht="12" thickBot="1">
      <c r="A114" s="85"/>
      <c r="B114" s="83"/>
      <c r="C114" s="87"/>
      <c r="D114" s="89"/>
      <c r="E114" s="52"/>
      <c r="F114" s="52"/>
      <c r="G114" s="52"/>
      <c r="H114" s="52"/>
      <c r="I114" s="52"/>
      <c r="J114" s="52"/>
      <c r="K114" s="231"/>
      <c r="L114" s="52"/>
      <c r="M114" s="52"/>
      <c r="N114" s="52"/>
      <c r="O114" s="231"/>
      <c r="P114" s="231"/>
      <c r="Q114" s="52"/>
    </row>
    <row r="115" spans="1:17" ht="13.5" thickTop="1">
      <c r="A115" s="43"/>
      <c r="B115" s="44"/>
      <c r="C115" s="45"/>
      <c r="D115" s="46"/>
      <c r="E115" s="47"/>
      <c r="F115" s="47"/>
      <c r="G115" s="48"/>
      <c r="H115" s="47"/>
      <c r="I115" s="47"/>
      <c r="J115" s="49"/>
      <c r="K115" s="48"/>
      <c r="L115" s="48"/>
      <c r="M115" s="48"/>
      <c r="N115" s="48"/>
      <c r="O115" s="48"/>
      <c r="P115" s="48"/>
      <c r="Q115" s="50"/>
    </row>
    <row r="116" spans="1:17" ht="12.75">
      <c r="A116" s="43"/>
      <c r="B116" s="44"/>
      <c r="C116" s="45"/>
      <c r="D116" s="46"/>
      <c r="E116" s="47"/>
      <c r="F116" s="47"/>
      <c r="G116" s="48"/>
      <c r="H116" s="47"/>
      <c r="I116" s="47"/>
      <c r="J116" s="49"/>
      <c r="K116" s="48"/>
      <c r="L116" s="48"/>
      <c r="M116" s="48"/>
      <c r="N116" s="48"/>
      <c r="O116" s="48"/>
      <c r="P116" s="48"/>
      <c r="Q116" s="50"/>
    </row>
    <row r="117" spans="1:17" ht="12.75">
      <c r="A117" s="43"/>
      <c r="B117" s="44"/>
      <c r="C117" s="45"/>
      <c r="D117" s="46"/>
      <c r="E117" s="47"/>
      <c r="F117" s="47"/>
      <c r="G117" s="48"/>
      <c r="H117" s="47"/>
      <c r="I117" s="47"/>
      <c r="J117" s="49"/>
      <c r="K117" s="48"/>
      <c r="L117" s="48"/>
      <c r="M117" s="48"/>
      <c r="N117" s="48"/>
      <c r="O117" s="48"/>
      <c r="P117" s="48"/>
      <c r="Q117" s="50"/>
    </row>
  </sheetData>
  <sheetProtection/>
  <mergeCells count="105">
    <mergeCell ref="B108:B110"/>
    <mergeCell ref="N113:N114"/>
    <mergeCell ref="O113:O114"/>
    <mergeCell ref="P113:P114"/>
    <mergeCell ref="Q113:Q114"/>
    <mergeCell ref="C102:D102"/>
    <mergeCell ref="A103:A110"/>
    <mergeCell ref="C103:Q103"/>
    <mergeCell ref="C104:Q104"/>
    <mergeCell ref="C105:Q105"/>
    <mergeCell ref="C106:Q106"/>
    <mergeCell ref="H113:H114"/>
    <mergeCell ref="I113:I114"/>
    <mergeCell ref="J113:J114"/>
    <mergeCell ref="K113:K114"/>
    <mergeCell ref="L113:L114"/>
    <mergeCell ref="M113:M114"/>
    <mergeCell ref="M111:M112"/>
    <mergeCell ref="N111:N112"/>
    <mergeCell ref="O111:O112"/>
    <mergeCell ref="P111:P112"/>
    <mergeCell ref="Q111:Q112"/>
    <mergeCell ref="C113:C114"/>
    <mergeCell ref="D113:D114"/>
    <mergeCell ref="E113:E114"/>
    <mergeCell ref="F113:F114"/>
    <mergeCell ref="G113:G114"/>
    <mergeCell ref="G111:G112"/>
    <mergeCell ref="H111:H112"/>
    <mergeCell ref="I111:I112"/>
    <mergeCell ref="J111:J112"/>
    <mergeCell ref="K111:K112"/>
    <mergeCell ref="L111:L112"/>
    <mergeCell ref="A111:A114"/>
    <mergeCell ref="B111:B114"/>
    <mergeCell ref="C111:C112"/>
    <mergeCell ref="D111:D112"/>
    <mergeCell ref="E111:E112"/>
    <mergeCell ref="F111:F112"/>
    <mergeCell ref="C95:D95"/>
    <mergeCell ref="A96:A101"/>
    <mergeCell ref="C96:Q96"/>
    <mergeCell ref="C97:Q97"/>
    <mergeCell ref="C98:Q98"/>
    <mergeCell ref="C99:Q99"/>
    <mergeCell ref="C69:D69"/>
    <mergeCell ref="A70:A75"/>
    <mergeCell ref="C70:Q70"/>
    <mergeCell ref="C71:Q71"/>
    <mergeCell ref="C72:Q72"/>
    <mergeCell ref="C73:Q73"/>
    <mergeCell ref="C58:D58"/>
    <mergeCell ref="A59:A64"/>
    <mergeCell ref="C59:Q59"/>
    <mergeCell ref="C60:Q60"/>
    <mergeCell ref="C61:Q61"/>
    <mergeCell ref="C62:Q62"/>
    <mergeCell ref="B64:B68"/>
    <mergeCell ref="C64:C68"/>
    <mergeCell ref="C50:D50"/>
    <mergeCell ref="A51:A57"/>
    <mergeCell ref="C51:Q51"/>
    <mergeCell ref="C52:Q52"/>
    <mergeCell ref="C53:Q53"/>
    <mergeCell ref="C54:Q54"/>
    <mergeCell ref="B56:B57"/>
    <mergeCell ref="B25:B26"/>
    <mergeCell ref="C25:C26"/>
    <mergeCell ref="C27:D27"/>
    <mergeCell ref="A28:A36"/>
    <mergeCell ref="C28:Q28"/>
    <mergeCell ref="C29:Q29"/>
    <mergeCell ref="C30:Q30"/>
    <mergeCell ref="C31:Q31"/>
    <mergeCell ref="B33:B34"/>
    <mergeCell ref="B35:B36"/>
    <mergeCell ref="C16:D16"/>
    <mergeCell ref="A17:A26"/>
    <mergeCell ref="C17:Q17"/>
    <mergeCell ref="C18:Q18"/>
    <mergeCell ref="C19:Q19"/>
    <mergeCell ref="B20:B21"/>
    <mergeCell ref="C20:Q20"/>
    <mergeCell ref="C21:Q21"/>
    <mergeCell ref="B23:B24"/>
    <mergeCell ref="C23:C24"/>
    <mergeCell ref="I11:L11"/>
    <mergeCell ref="I12:I13"/>
    <mergeCell ref="J12:L12"/>
    <mergeCell ref="G9:G13"/>
    <mergeCell ref="H8:Q8"/>
    <mergeCell ref="H9:Q9"/>
    <mergeCell ref="A6:Q6"/>
    <mergeCell ref="M11:Q11"/>
    <mergeCell ref="C8:C13"/>
    <mergeCell ref="I10:Q10"/>
    <mergeCell ref="M12:M13"/>
    <mergeCell ref="E8:E13"/>
    <mergeCell ref="F9:F13"/>
    <mergeCell ref="N12:Q12"/>
    <mergeCell ref="F8:G8"/>
    <mergeCell ref="H10:H13"/>
    <mergeCell ref="A8:A13"/>
    <mergeCell ref="B8:B13"/>
    <mergeCell ref="D8:D13"/>
  </mergeCells>
  <printOptions/>
  <pageMargins left="0" right="0" top="0" bottom="0" header="0" footer="0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Urzednik</cp:lastModifiedBy>
  <cp:lastPrinted>2010-06-28T09:19:50Z</cp:lastPrinted>
  <dcterms:created xsi:type="dcterms:W3CDTF">1998-12-09T13:02:10Z</dcterms:created>
  <dcterms:modified xsi:type="dcterms:W3CDTF">2010-06-28T09:20:29Z</dcterms:modified>
  <cp:category/>
  <cp:version/>
  <cp:contentType/>
  <cp:contentStatus/>
</cp:coreProperties>
</file>