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<sst xmlns="http://schemas.openxmlformats.org/spreadsheetml/2006/main" count="365" uniqueCount="107">
  <si>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</si>
  <si>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</si>
  <si>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</si>
  <si>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</si>
  <si>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</si>
  <si>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</si>
  <si>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</si>
  <si>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</si>
  <si>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</si>
  <si>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</si>
  <si>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</si>
  <si>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</si>
  <si>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</si>
  <si>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</si>
  <si>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</si>
  <si>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</si>
  <si>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</si>
  <si>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</si>
  <si>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</si>
  <si>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</si>
  <si>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</si>
  <si>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</si>
  <si>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</si>
  <si>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</si>
  <si>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</si>
  <si>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</si>
  <si>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</si>
  <si>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</si>
  <si>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Rady Miejskiej</t>
  </si>
  <si>
    <t>Radzynia Chełmińskiego</t>
  </si>
  <si>
    <t>Wydatki inwestycyjne razem:</t>
  </si>
  <si>
    <t>Program Rozwoju Obszarów Wiejskich na lata 2007-2013</t>
  </si>
  <si>
    <t>2.1</t>
  </si>
  <si>
    <t xml:space="preserve">                Ogółem:  </t>
  </si>
  <si>
    <t>Działanie 313 Odnowa i rozwój wsi</t>
  </si>
  <si>
    <t>Program Rozwoju Obszarów Wiejskich na lata 2007 - 2013</t>
  </si>
  <si>
    <t>z tego: 2010 r.</t>
  </si>
  <si>
    <t>921/92109/605  926/92601/605</t>
  </si>
  <si>
    <t>Europejski Fundusz Rolny na rzecz Rozwoju Obszarów Wiejskich (EFRROW)</t>
  </si>
  <si>
    <t>Działanie 321  Podstawowe usługi dla gospodarki i ludności wiejskiej</t>
  </si>
  <si>
    <t>Oś. 4 Leader</t>
  </si>
  <si>
    <t xml:space="preserve">Oś. 3 Jakość  życia  na  obszarach  wiejskich  i  różnicowanie  gospodarki  wiejskiej  </t>
  </si>
  <si>
    <t>2010 r.</t>
  </si>
  <si>
    <t>010/01010/605</t>
  </si>
  <si>
    <t>Przebudowa budynku po byłej kotłowni na świetlicę wiejską w miejscowości Dębieniec gmina Radzyń Chełmiński oraz budowa trybun, chodników  i parkingu przy pełnowymiarowym boisku do piłki nożnej w Radzyniu Chełmińskim</t>
  </si>
  <si>
    <t>Wydatki bieżące razem:</t>
  </si>
  <si>
    <t>3.1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</si>
  <si>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</si>
  <si>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</si>
  <si>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</si>
  <si>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</si>
  <si>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</si>
  <si>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</si>
  <si>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</si>
  <si>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 xml:space="preserve">          2010 r.</t>
  </si>
  <si>
    <t xml:space="preserve">          2011 r.</t>
  </si>
  <si>
    <t>4.1</t>
  </si>
  <si>
    <r>
      <t xml:space="preserve">Priorytet VI    </t>
    </r>
    <r>
      <rPr>
        <i/>
        <sz val="10"/>
        <rFont val="Arial"/>
        <family val="2"/>
      </rPr>
      <t>Rynek pracy otwarty dla wszystkich</t>
    </r>
  </si>
  <si>
    <t>Działanie 6.3. Inicjatywy lokalne na rzecz podnoszenia poziomu aktywności zawodowej na obszarach wiejskich</t>
  </si>
  <si>
    <t>Postaw na zmiany</t>
  </si>
  <si>
    <t>853/85395/2709</t>
  </si>
  <si>
    <t>w tym: 2010 r.</t>
  </si>
  <si>
    <t>str.2</t>
  </si>
  <si>
    <t>Akcja</t>
  </si>
  <si>
    <t>Wielostronne projekty w programie Comenius</t>
  </si>
  <si>
    <t>Wizyty Przygotowawcze w programie Comenius</t>
  </si>
  <si>
    <t>Wizyta Przygotowawcza</t>
  </si>
  <si>
    <t>Fundacja Rozwoju Systemu Edukacji</t>
  </si>
  <si>
    <t>801/80101/2707</t>
  </si>
  <si>
    <t>"Uczenie się przez całe życie"</t>
  </si>
  <si>
    <t>Zmiana wydatków na programy i projekty realizowane ze środków pochodzących z budżetu Unii Europejskiej</t>
  </si>
  <si>
    <t>5.1</t>
  </si>
  <si>
    <t>z tego: 2011 r.</t>
  </si>
  <si>
    <t>1. Wymiana i rozbudowa sieci wodociągowej na terenie Miasta i Gminy Radzyń Chełmiński;</t>
  </si>
  <si>
    <t>2. Budowa 60 szt. przydomowych oczyszczalni ścieków na terenie Gminy Radzyń Chełmiński</t>
  </si>
  <si>
    <t>852/85232/2007</t>
  </si>
  <si>
    <t>852/85232/2809</t>
  </si>
  <si>
    <t>853/85395/2707</t>
  </si>
  <si>
    <t>6.1</t>
  </si>
  <si>
    <t>e-Usługi - e-Organizacja - pakiet rozwiązań informatycznych dla jednostek organizacyjnych województwa kujawsko - pomorskiego</t>
  </si>
  <si>
    <t>Moduł</t>
  </si>
  <si>
    <t>e-Edukacja w Województwie Kujawsko - Pomorskim</t>
  </si>
  <si>
    <t>Regionalny Program Operacyjny Województwa Kujawsko - Pomorskiego na lata 2007 - 2013</t>
  </si>
  <si>
    <t>720/72095/6069</t>
  </si>
  <si>
    <t>Europejski Fundusz Rozwoju Regionalnego</t>
  </si>
  <si>
    <t>str.3</t>
  </si>
  <si>
    <t>Budowa Parku rekreacji, sportu i wypoczynku przy ul. Przykop w Radzyniu Chełmińskim</t>
  </si>
  <si>
    <t>926/92695/605</t>
  </si>
  <si>
    <t>z tego: 2012 r.</t>
  </si>
  <si>
    <t xml:space="preserve">             2011 r.</t>
  </si>
  <si>
    <t xml:space="preserve">           2012 r.</t>
  </si>
  <si>
    <t>Aktywna integracja w Radzyniu Chełmińskim</t>
  </si>
  <si>
    <t>853/85395/2007</t>
  </si>
  <si>
    <t>853/85395/2009</t>
  </si>
  <si>
    <t>852/85214/3119</t>
  </si>
  <si>
    <t xml:space="preserve">Działanie 7.1. Rozwój i upowszechnianie aktywnej integracji </t>
  </si>
  <si>
    <t>7.1</t>
  </si>
  <si>
    <t>8.</t>
  </si>
  <si>
    <t>8.1.</t>
  </si>
  <si>
    <t>9.1</t>
  </si>
  <si>
    <t>Partnerskie Projekty Szkół</t>
  </si>
  <si>
    <t>Załącznik Nr 4</t>
  </si>
  <si>
    <t>z dnia 29 grudnia 2010r.</t>
  </si>
  <si>
    <t xml:space="preserve">       z tego:   2010 r.</t>
  </si>
  <si>
    <t xml:space="preserve">       z tego:   2011r.</t>
  </si>
  <si>
    <t xml:space="preserve">       z tego:   2012 r.</t>
  </si>
  <si>
    <t>do uchwały Nr IV/16/10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</si>
</sst>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4" xfId="52" applyFont="1" applyBorder="1" applyAlignment="1">
      <alignment/>
      <protection/>
    </xf>
    <xf numFmtId="0" fontId="9" fillId="0" borderId="13" xfId="52" applyFont="1" applyBorder="1" applyAlignment="1">
      <alignment horizontal="center"/>
      <protection/>
    </xf>
    <xf numFmtId="3" fontId="9" fillId="0" borderId="15" xfId="52" applyNumberFormat="1" applyFont="1" applyBorder="1">
      <alignment/>
      <protection/>
    </xf>
    <xf numFmtId="3" fontId="9" fillId="0" borderId="15" xfId="52" applyNumberFormat="1" applyFont="1" applyBorder="1" applyAlignment="1">
      <alignment horizontal="center"/>
      <protection/>
    </xf>
    <xf numFmtId="3" fontId="9" fillId="0" borderId="15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9" fillId="0" borderId="16" xfId="52" applyFont="1" applyBorder="1">
      <alignment/>
      <protection/>
    </xf>
    <xf numFmtId="0" fontId="9" fillId="0" borderId="16" xfId="52" applyFont="1" applyBorder="1" applyAlignment="1">
      <alignment/>
      <protection/>
    </xf>
    <xf numFmtId="3" fontId="9" fillId="0" borderId="16" xfId="52" applyNumberFormat="1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9" fillId="0" borderId="17" xfId="52" applyFont="1" applyBorder="1" applyAlignment="1">
      <alignment horizontal="center"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 horizontal="center"/>
      <protection/>
    </xf>
    <xf numFmtId="3" fontId="9" fillId="0" borderId="17" xfId="52" applyNumberFormat="1" applyFont="1" applyBorder="1" applyAlignment="1">
      <alignment horizontal="right"/>
      <protection/>
    </xf>
    <xf numFmtId="0" fontId="9" fillId="0" borderId="16" xfId="52" applyFont="1" applyBorder="1" applyAlignment="1">
      <alignment horizontal="justify" vertical="center" wrapText="1"/>
      <protection/>
    </xf>
    <xf numFmtId="3" fontId="9" fillId="0" borderId="11" xfId="52" applyNumberFormat="1" applyFont="1" applyBorder="1">
      <alignment/>
      <protection/>
    </xf>
    <xf numFmtId="3" fontId="9" fillId="0" borderId="11" xfId="52" applyNumberFormat="1" applyFont="1" applyBorder="1" applyAlignment="1">
      <alignment horizontal="center"/>
      <protection/>
    </xf>
    <xf numFmtId="3" fontId="9" fillId="0" borderId="11" xfId="52" applyNumberFormat="1" applyFont="1" applyBorder="1" applyAlignment="1">
      <alignment horizontal="right"/>
      <protection/>
    </xf>
    <xf numFmtId="0" fontId="9" fillId="0" borderId="18" xfId="52" applyFont="1" applyBorder="1">
      <alignment/>
      <protection/>
    </xf>
    <xf numFmtId="3" fontId="9" fillId="0" borderId="19" xfId="52" applyNumberFormat="1" applyFont="1" applyBorder="1">
      <alignment/>
      <protection/>
    </xf>
    <xf numFmtId="0" fontId="3" fillId="0" borderId="20" xfId="52" applyFont="1" applyBorder="1">
      <alignment/>
      <protection/>
    </xf>
    <xf numFmtId="0" fontId="3" fillId="0" borderId="21" xfId="52" applyFont="1" applyBorder="1">
      <alignment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22" xfId="52" applyFont="1" applyFill="1" applyBorder="1">
      <alignment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/>
      <protection/>
    </xf>
    <xf numFmtId="3" fontId="9" fillId="0" borderId="25" xfId="52" applyNumberFormat="1" applyFont="1" applyBorder="1" applyAlignment="1">
      <alignment horizontal="right"/>
      <protection/>
    </xf>
    <xf numFmtId="0" fontId="9" fillId="0" borderId="27" xfId="52" applyFont="1" applyBorder="1" applyAlignment="1">
      <alignment horizontal="center" vertical="center"/>
      <protection/>
    </xf>
    <xf numFmtId="3" fontId="9" fillId="0" borderId="28" xfId="52" applyNumberFormat="1" applyFont="1" applyBorder="1" applyAlignment="1">
      <alignment horizontal="right"/>
      <protection/>
    </xf>
    <xf numFmtId="0" fontId="6" fillId="0" borderId="29" xfId="52" applyFont="1" applyBorder="1" applyAlignment="1">
      <alignment horizontal="center"/>
      <protection/>
    </xf>
    <xf numFmtId="0" fontId="2" fillId="0" borderId="29" xfId="52" applyFont="1" applyBorder="1">
      <alignment/>
      <protection/>
    </xf>
    <xf numFmtId="3" fontId="6" fillId="0" borderId="30" xfId="52" applyNumberFormat="1" applyFont="1" applyBorder="1">
      <alignment/>
      <protection/>
    </xf>
    <xf numFmtId="0" fontId="3" fillId="0" borderId="0" xfId="52" applyFont="1">
      <alignment/>
      <protection/>
    </xf>
    <xf numFmtId="0" fontId="9" fillId="0" borderId="30" xfId="52" applyFont="1" applyBorder="1">
      <alignment/>
      <protection/>
    </xf>
    <xf numFmtId="0" fontId="9" fillId="0" borderId="31" xfId="52" applyFont="1" applyBorder="1">
      <alignment/>
      <protection/>
    </xf>
    <xf numFmtId="0" fontId="3" fillId="0" borderId="0" xfId="52" applyFont="1" applyBorder="1">
      <alignment/>
      <protection/>
    </xf>
    <xf numFmtId="0" fontId="9" fillId="0" borderId="32" xfId="52" applyFont="1" applyBorder="1" applyAlignment="1">
      <alignment horizontal="center"/>
      <protection/>
    </xf>
    <xf numFmtId="3" fontId="9" fillId="0" borderId="32" xfId="52" applyNumberFormat="1" applyFont="1" applyBorder="1" applyAlignment="1">
      <alignment horizontal="center"/>
      <protection/>
    </xf>
    <xf numFmtId="0" fontId="9" fillId="0" borderId="33" xfId="52" applyFont="1" applyBorder="1" applyAlignment="1">
      <alignment horizontal="center"/>
      <protection/>
    </xf>
    <xf numFmtId="3" fontId="9" fillId="0" borderId="33" xfId="52" applyNumberFormat="1" applyFont="1" applyBorder="1">
      <alignment/>
      <protection/>
    </xf>
    <xf numFmtId="3" fontId="9" fillId="0" borderId="33" xfId="52" applyNumberFormat="1" applyFont="1" applyBorder="1" applyAlignment="1">
      <alignment horizontal="right"/>
      <protection/>
    </xf>
    <xf numFmtId="3" fontId="9" fillId="0" borderId="33" xfId="52" applyNumberFormat="1" applyFont="1" applyBorder="1" applyAlignment="1">
      <alignment horizontal="center"/>
      <protection/>
    </xf>
    <xf numFmtId="0" fontId="9" fillId="0" borderId="34" xfId="52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3" fontId="9" fillId="0" borderId="35" xfId="52" applyNumberFormat="1" applyFont="1" applyBorder="1">
      <alignment/>
      <protection/>
    </xf>
    <xf numFmtId="3" fontId="9" fillId="0" borderId="35" xfId="52" applyNumberFormat="1" applyFont="1" applyBorder="1" applyAlignment="1">
      <alignment horizontal="center"/>
      <protection/>
    </xf>
    <xf numFmtId="0" fontId="9" fillId="0" borderId="36" xfId="52" applyFont="1" applyBorder="1" applyAlignment="1">
      <alignment horizontal="center"/>
      <protection/>
    </xf>
    <xf numFmtId="0" fontId="9" fillId="0" borderId="37" xfId="52" applyFont="1" applyBorder="1" applyAlignment="1">
      <alignment horizontal="center"/>
      <protection/>
    </xf>
    <xf numFmtId="3" fontId="9" fillId="0" borderId="37" xfId="52" applyNumberFormat="1" applyFont="1" applyBorder="1">
      <alignment/>
      <protection/>
    </xf>
    <xf numFmtId="3" fontId="9" fillId="0" borderId="37" xfId="52" applyNumberFormat="1" applyFont="1" applyBorder="1" applyAlignment="1">
      <alignment horizontal="right"/>
      <protection/>
    </xf>
    <xf numFmtId="3" fontId="9" fillId="0" borderId="37" xfId="52" applyNumberFormat="1" applyFont="1" applyBorder="1" applyAlignment="1">
      <alignment horizontal="center"/>
      <protection/>
    </xf>
    <xf numFmtId="3" fontId="9" fillId="0" borderId="38" xfId="52" applyNumberFormat="1" applyFont="1" applyBorder="1" applyAlignment="1">
      <alignment horizontal="center"/>
      <protection/>
    </xf>
    <xf numFmtId="3" fontId="6" fillId="0" borderId="10" xfId="52" applyNumberFormat="1" applyFont="1" applyBorder="1">
      <alignment/>
      <protection/>
    </xf>
    <xf numFmtId="3" fontId="6" fillId="0" borderId="29" xfId="52" applyNumberFormat="1" applyFont="1" applyBorder="1">
      <alignment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justify" vertical="center" wrapText="1"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9" fillId="0" borderId="0" xfId="52" applyNumberFormat="1" applyFont="1" applyBorder="1" applyAlignment="1">
      <alignment horizontal="center"/>
      <protection/>
    </xf>
    <xf numFmtId="0" fontId="3" fillId="0" borderId="29" xfId="52" applyFont="1" applyBorder="1" applyAlignment="1">
      <alignment horizontal="center" vertical="center" wrapText="1"/>
      <protection/>
    </xf>
    <xf numFmtId="3" fontId="9" fillId="0" borderId="29" xfId="52" applyNumberFormat="1" applyFont="1" applyBorder="1">
      <alignment/>
      <protection/>
    </xf>
    <xf numFmtId="3" fontId="9" fillId="0" borderId="39" xfId="52" applyNumberFormat="1" applyFont="1" applyBorder="1">
      <alignment/>
      <protection/>
    </xf>
    <xf numFmtId="3" fontId="9" fillId="0" borderId="39" xfId="52" applyNumberFormat="1" applyFont="1" applyBorder="1" applyAlignment="1">
      <alignment horizontal="center"/>
      <protection/>
    </xf>
    <xf numFmtId="3" fontId="9" fillId="0" borderId="39" xfId="52" applyNumberFormat="1" applyFont="1" applyBorder="1" applyAlignment="1">
      <alignment horizontal="right"/>
      <protection/>
    </xf>
    <xf numFmtId="3" fontId="9" fillId="0" borderId="40" xfId="52" applyNumberFormat="1" applyFont="1" applyBorder="1" applyAlignment="1">
      <alignment horizontal="right"/>
      <protection/>
    </xf>
    <xf numFmtId="0" fontId="9" fillId="0" borderId="41" xfId="52" applyFont="1" applyBorder="1" applyAlignment="1">
      <alignment horizontal="center" vertical="center"/>
      <protection/>
    </xf>
    <xf numFmtId="0" fontId="9" fillId="0" borderId="41" xfId="52" applyFont="1" applyBorder="1" applyAlignment="1">
      <alignment horizontal="justify" vertical="center" wrapText="1"/>
      <protection/>
    </xf>
    <xf numFmtId="0" fontId="9" fillId="0" borderId="41" xfId="52" applyFont="1" applyBorder="1" applyAlignment="1">
      <alignment horizontal="center"/>
      <protection/>
    </xf>
    <xf numFmtId="3" fontId="9" fillId="0" borderId="41" xfId="52" applyNumberFormat="1" applyFont="1" applyBorder="1">
      <alignment/>
      <protection/>
    </xf>
    <xf numFmtId="3" fontId="9" fillId="0" borderId="41" xfId="52" applyNumberFormat="1" applyFont="1" applyBorder="1" applyAlignment="1">
      <alignment horizontal="right"/>
      <protection/>
    </xf>
    <xf numFmtId="3" fontId="9" fillId="0" borderId="41" xfId="52" applyNumberFormat="1" applyFont="1" applyBorder="1" applyAlignment="1">
      <alignment horizontal="center"/>
      <protection/>
    </xf>
    <xf numFmtId="3" fontId="9" fillId="0" borderId="16" xfId="52" applyNumberFormat="1" applyFont="1" applyBorder="1" applyAlignment="1">
      <alignment horizontal="right"/>
      <protection/>
    </xf>
    <xf numFmtId="0" fontId="9" fillId="0" borderId="42" xfId="52" applyFont="1" applyBorder="1" applyAlignment="1">
      <alignment vertical="center" wrapText="1"/>
      <protection/>
    </xf>
    <xf numFmtId="3" fontId="9" fillId="0" borderId="29" xfId="52" applyNumberFormat="1" applyFont="1" applyBorder="1" applyAlignment="1">
      <alignment horizontal="center"/>
      <protection/>
    </xf>
    <xf numFmtId="0" fontId="9" fillId="0" borderId="43" xfId="52" applyFont="1" applyBorder="1">
      <alignment/>
      <protection/>
    </xf>
    <xf numFmtId="0" fontId="9" fillId="0" borderId="43" xfId="52" applyFont="1" applyBorder="1" applyAlignment="1">
      <alignment/>
      <protection/>
    </xf>
    <xf numFmtId="0" fontId="9" fillId="0" borderId="43" xfId="52" applyFont="1" applyBorder="1" applyAlignment="1">
      <alignment horizontal="center"/>
      <protection/>
    </xf>
    <xf numFmtId="3" fontId="9" fillId="0" borderId="43" xfId="52" applyNumberFormat="1" applyFont="1" applyBorder="1">
      <alignment/>
      <protection/>
    </xf>
    <xf numFmtId="3" fontId="9" fillId="0" borderId="43" xfId="52" applyNumberFormat="1" applyFont="1" applyBorder="1" applyAlignment="1">
      <alignment horizontal="center"/>
      <protection/>
    </xf>
    <xf numFmtId="3" fontId="9" fillId="0" borderId="43" xfId="52" applyNumberFormat="1" applyFont="1" applyBorder="1" applyAlignment="1">
      <alignment horizontal="right"/>
      <protection/>
    </xf>
    <xf numFmtId="0" fontId="3" fillId="0" borderId="43" xfId="52" applyFont="1" applyFill="1" applyBorder="1" applyAlignment="1">
      <alignment horizontal="center" vertical="center" wrapText="1"/>
      <protection/>
    </xf>
    <xf numFmtId="0" fontId="3" fillId="0" borderId="44" xfId="52" applyFont="1" applyBorder="1">
      <alignment/>
      <protection/>
    </xf>
    <xf numFmtId="3" fontId="9" fillId="0" borderId="45" xfId="52" applyNumberFormat="1" applyFont="1" applyBorder="1" applyAlignment="1">
      <alignment horizontal="center"/>
      <protection/>
    </xf>
    <xf numFmtId="3" fontId="9" fillId="0" borderId="46" xfId="52" applyNumberFormat="1" applyFont="1" applyBorder="1">
      <alignment/>
      <protection/>
    </xf>
    <xf numFmtId="3" fontId="9" fillId="0" borderId="47" xfId="52" applyNumberFormat="1" applyFont="1" applyBorder="1">
      <alignment/>
      <protection/>
    </xf>
    <xf numFmtId="3" fontId="6" fillId="0" borderId="19" xfId="52" applyNumberFormat="1" applyFont="1" applyBorder="1">
      <alignment/>
      <protection/>
    </xf>
    <xf numFmtId="3" fontId="9" fillId="0" borderId="48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vertical="center" wrapText="1"/>
      <protection/>
    </xf>
    <xf numFmtId="3" fontId="9" fillId="0" borderId="29" xfId="52" applyNumberFormat="1" applyFont="1" applyBorder="1" applyAlignment="1">
      <alignment horizontal="right"/>
      <protection/>
    </xf>
    <xf numFmtId="3" fontId="9" fillId="0" borderId="35" xfId="52" applyNumberFormat="1" applyFont="1" applyBorder="1" applyAlignment="1">
      <alignment horizontal="right"/>
      <protection/>
    </xf>
    <xf numFmtId="0" fontId="9" fillId="0" borderId="49" xfId="52" applyFont="1" applyBorder="1" applyAlignment="1">
      <alignment vertical="center" wrapText="1"/>
      <protection/>
    </xf>
    <xf numFmtId="3" fontId="9" fillId="0" borderId="40" xfId="52" applyNumberFormat="1" applyFont="1" applyBorder="1" applyAlignment="1">
      <alignment horizontal="center"/>
      <protection/>
    </xf>
    <xf numFmtId="3" fontId="9" fillId="0" borderId="25" xfId="52" applyNumberFormat="1" applyFont="1" applyBorder="1" applyAlignment="1">
      <alignment horizontal="center"/>
      <protection/>
    </xf>
    <xf numFmtId="0" fontId="9" fillId="0" borderId="15" xfId="52" applyFont="1" applyBorder="1" applyAlignment="1">
      <alignment/>
      <protection/>
    </xf>
    <xf numFmtId="0" fontId="9" fillId="0" borderId="15" xfId="52" applyFont="1" applyBorder="1" applyAlignment="1">
      <alignment horizontal="justify" vertical="center" wrapText="1"/>
      <protection/>
    </xf>
    <xf numFmtId="3" fontId="9" fillId="0" borderId="15" xfId="52" applyNumberFormat="1" applyFont="1" applyBorder="1" applyAlignment="1">
      <alignment horizontal="right"/>
      <protection/>
    </xf>
    <xf numFmtId="3" fontId="9" fillId="0" borderId="14" xfId="52" applyNumberFormat="1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3" fontId="9" fillId="0" borderId="14" xfId="52" applyNumberFormat="1" applyFont="1" applyBorder="1">
      <alignment/>
      <protection/>
    </xf>
    <xf numFmtId="3" fontId="9" fillId="0" borderId="14" xfId="52" applyNumberFormat="1" applyFont="1" applyBorder="1" applyAlignment="1">
      <alignment horizontal="right"/>
      <protection/>
    </xf>
    <xf numFmtId="0" fontId="3" fillId="0" borderId="51" xfId="52" applyFont="1" applyBorder="1">
      <alignment/>
      <protection/>
    </xf>
    <xf numFmtId="0" fontId="9" fillId="0" borderId="15" xfId="52" applyFont="1" applyBorder="1">
      <alignment/>
      <protection/>
    </xf>
    <xf numFmtId="0" fontId="2" fillId="0" borderId="19" xfId="52" applyFont="1" applyBorder="1">
      <alignment/>
      <protection/>
    </xf>
    <xf numFmtId="0" fontId="2" fillId="0" borderId="29" xfId="52" applyFont="1" applyFill="1" applyBorder="1">
      <alignment/>
      <protection/>
    </xf>
    <xf numFmtId="3" fontId="6" fillId="0" borderId="29" xfId="52" applyNumberFormat="1" applyFont="1" applyFill="1" applyBorder="1">
      <alignment/>
      <protection/>
    </xf>
    <xf numFmtId="0" fontId="9" fillId="0" borderId="30" xfId="52" applyFont="1" applyFill="1" applyBorder="1">
      <alignment/>
      <protection/>
    </xf>
    <xf numFmtId="0" fontId="9" fillId="0" borderId="31" xfId="52" applyFont="1" applyFill="1" applyBorder="1">
      <alignment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3" fontId="9" fillId="0" borderId="29" xfId="52" applyNumberFormat="1" applyFont="1" applyFill="1" applyBorder="1">
      <alignment/>
      <protection/>
    </xf>
    <xf numFmtId="3" fontId="9" fillId="0" borderId="29" xfId="52" applyNumberFormat="1" applyFont="1" applyFill="1" applyBorder="1" applyAlignment="1">
      <alignment horizontal="center"/>
      <protection/>
    </xf>
    <xf numFmtId="0" fontId="9" fillId="0" borderId="49" xfId="52" applyFont="1" applyFill="1" applyBorder="1" applyAlignment="1">
      <alignment vertical="center" wrapText="1"/>
      <protection/>
    </xf>
    <xf numFmtId="0" fontId="9" fillId="0" borderId="35" xfId="52" applyFont="1" applyFill="1" applyBorder="1" applyAlignment="1">
      <alignment horizontal="center"/>
      <protection/>
    </xf>
    <xf numFmtId="3" fontId="9" fillId="0" borderId="35" xfId="52" applyNumberFormat="1" applyFont="1" applyFill="1" applyBorder="1">
      <alignment/>
      <protection/>
    </xf>
    <xf numFmtId="3" fontId="9" fillId="0" borderId="35" xfId="52" applyNumberFormat="1" applyFont="1" applyFill="1" applyBorder="1" applyAlignment="1">
      <alignment horizontal="center"/>
      <protection/>
    </xf>
    <xf numFmtId="3" fontId="9" fillId="0" borderId="47" xfId="52" applyNumberFormat="1" applyFont="1" applyFill="1" applyBorder="1">
      <alignment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/>
      <protection/>
    </xf>
    <xf numFmtId="0" fontId="6" fillId="0" borderId="55" xfId="52" applyFont="1" applyBorder="1" applyAlignment="1">
      <alignment horizontal="center"/>
      <protection/>
    </xf>
    <xf numFmtId="3" fontId="6" fillId="0" borderId="56" xfId="52" applyNumberFormat="1" applyFont="1" applyBorder="1">
      <alignment/>
      <protection/>
    </xf>
    <xf numFmtId="0" fontId="9" fillId="0" borderId="57" xfId="52" applyFont="1" applyBorder="1" applyAlignment="1">
      <alignment horizontal="center" vertical="center"/>
      <protection/>
    </xf>
    <xf numFmtId="3" fontId="9" fillId="0" borderId="56" xfId="52" applyNumberFormat="1" applyFont="1" applyBorder="1" applyAlignment="1">
      <alignment horizontal="center"/>
      <protection/>
    </xf>
    <xf numFmtId="3" fontId="9" fillId="0" borderId="58" xfId="52" applyNumberFormat="1" applyFont="1" applyBorder="1" applyAlignment="1">
      <alignment horizontal="center"/>
      <protection/>
    </xf>
    <xf numFmtId="3" fontId="6" fillId="0" borderId="40" xfId="52" applyNumberFormat="1" applyFont="1" applyBorder="1">
      <alignment/>
      <protection/>
    </xf>
    <xf numFmtId="3" fontId="9" fillId="0" borderId="58" xfId="52" applyNumberFormat="1" applyFont="1" applyBorder="1">
      <alignment/>
      <protection/>
    </xf>
    <xf numFmtId="3" fontId="9" fillId="0" borderId="28" xfId="52" applyNumberFormat="1" applyFont="1" applyBorder="1" applyAlignment="1">
      <alignment horizontal="center"/>
      <protection/>
    </xf>
    <xf numFmtId="0" fontId="9" fillId="0" borderId="59" xfId="52" applyFont="1" applyBorder="1" applyAlignment="1">
      <alignment horizontal="center" vertical="center"/>
      <protection/>
    </xf>
    <xf numFmtId="0" fontId="9" fillId="0" borderId="60" xfId="52" applyFont="1" applyBorder="1">
      <alignment/>
      <protection/>
    </xf>
    <xf numFmtId="0" fontId="9" fillId="0" borderId="60" xfId="52" applyFont="1" applyBorder="1" applyAlignment="1">
      <alignment/>
      <protection/>
    </xf>
    <xf numFmtId="0" fontId="9" fillId="0" borderId="60" xfId="52" applyFont="1" applyBorder="1" applyAlignment="1">
      <alignment horizontal="justify" vertical="center" wrapText="1"/>
      <protection/>
    </xf>
    <xf numFmtId="3" fontId="9" fillId="0" borderId="60" xfId="52" applyNumberFormat="1" applyFont="1" applyBorder="1">
      <alignment/>
      <protection/>
    </xf>
    <xf numFmtId="3" fontId="9" fillId="0" borderId="60" xfId="52" applyNumberFormat="1" applyFont="1" applyBorder="1" applyAlignment="1">
      <alignment horizontal="center"/>
      <protection/>
    </xf>
    <xf numFmtId="3" fontId="9" fillId="0" borderId="60" xfId="52" applyNumberFormat="1" applyFont="1" applyBorder="1" applyAlignment="1">
      <alignment horizontal="right"/>
      <protection/>
    </xf>
    <xf numFmtId="3" fontId="9" fillId="0" borderId="61" xfId="52" applyNumberFormat="1" applyFont="1" applyBorder="1" applyAlignment="1">
      <alignment horizontal="center"/>
      <protection/>
    </xf>
    <xf numFmtId="0" fontId="3" fillId="0" borderId="35" xfId="52" applyFont="1" applyFill="1" applyBorder="1">
      <alignment/>
      <protection/>
    </xf>
    <xf numFmtId="0" fontId="6" fillId="0" borderId="29" xfId="52" applyFont="1" applyFill="1" applyBorder="1" applyAlignment="1">
      <alignment horizontal="center"/>
      <protection/>
    </xf>
    <xf numFmtId="0" fontId="9" fillId="0" borderId="62" xfId="52" applyFont="1" applyFill="1" applyBorder="1" applyAlignment="1">
      <alignment horizontal="left"/>
      <protection/>
    </xf>
    <xf numFmtId="0" fontId="9" fillId="0" borderId="63" xfId="52" applyFont="1" applyFill="1" applyBorder="1" applyAlignment="1">
      <alignment horizontal="left"/>
      <protection/>
    </xf>
    <xf numFmtId="0" fontId="9" fillId="0" borderId="64" xfId="52" applyFont="1" applyFill="1" applyBorder="1" applyAlignment="1">
      <alignment horizontal="left"/>
      <protection/>
    </xf>
    <xf numFmtId="0" fontId="9" fillId="0" borderId="65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66" xfId="52" applyFont="1" applyFill="1" applyBorder="1" applyAlignment="1">
      <alignment horizontal="left"/>
      <protection/>
    </xf>
    <xf numFmtId="0" fontId="12" fillId="0" borderId="67" xfId="52" applyFont="1" applyFill="1" applyBorder="1" applyAlignment="1">
      <alignment horizontal="left"/>
      <protection/>
    </xf>
    <xf numFmtId="0" fontId="12" fillId="0" borderId="41" xfId="52" applyFont="1" applyFill="1" applyBorder="1" applyAlignment="1">
      <alignment horizontal="left"/>
      <protection/>
    </xf>
    <xf numFmtId="0" fontId="12" fillId="0" borderId="68" xfId="52" applyFont="1" applyFill="1" applyBorder="1" applyAlignment="1">
      <alignment horizontal="left"/>
      <protection/>
    </xf>
    <xf numFmtId="0" fontId="9" fillId="0" borderId="63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41" xfId="52" applyFont="1" applyBorder="1" applyAlignment="1">
      <alignment horizontal="center" vertical="center"/>
      <protection/>
    </xf>
    <xf numFmtId="0" fontId="9" fillId="0" borderId="34" xfId="52" applyFont="1" applyFill="1" applyBorder="1" applyAlignment="1">
      <alignment horizontal="center" vertical="center"/>
      <protection/>
    </xf>
    <xf numFmtId="0" fontId="9" fillId="0" borderId="36" xfId="52" applyFont="1" applyFill="1" applyBorder="1" applyAlignment="1">
      <alignment horizontal="center" vertical="center"/>
      <protection/>
    </xf>
    <xf numFmtId="0" fontId="9" fillId="0" borderId="33" xfId="52" applyFont="1" applyFill="1" applyBorder="1" applyAlignment="1">
      <alignment horizontal="center" vertical="center"/>
      <protection/>
    </xf>
    <xf numFmtId="3" fontId="6" fillId="0" borderId="69" xfId="52" applyNumberFormat="1" applyFont="1" applyBorder="1" applyAlignment="1">
      <alignment horizontal="right" vertical="center"/>
      <protection/>
    </xf>
    <xf numFmtId="3" fontId="6" fillId="0" borderId="43" xfId="52" applyNumberFormat="1" applyFont="1" applyBorder="1" applyAlignment="1">
      <alignment horizontal="right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70" xfId="52" applyFont="1" applyBorder="1" applyAlignment="1">
      <alignment horizontal="center" vertical="center" wrapText="1"/>
      <protection/>
    </xf>
    <xf numFmtId="0" fontId="6" fillId="0" borderId="71" xfId="52" applyFont="1" applyBorder="1" applyAlignment="1">
      <alignment horizontal="center" vertical="center" wrapText="1"/>
      <protection/>
    </xf>
    <xf numFmtId="0" fontId="6" fillId="0" borderId="29" xfId="52" applyFont="1" applyBorder="1" applyAlignment="1">
      <alignment horizontal="center"/>
      <protection/>
    </xf>
    <xf numFmtId="0" fontId="9" fillId="0" borderId="72" xfId="52" applyFont="1" applyBorder="1" applyAlignment="1">
      <alignment horizontal="center" vertical="center"/>
      <protection/>
    </xf>
    <xf numFmtId="0" fontId="9" fillId="0" borderId="57" xfId="52" applyFont="1" applyBorder="1" applyAlignment="1">
      <alignment horizontal="center" vertical="center"/>
      <protection/>
    </xf>
    <xf numFmtId="0" fontId="9" fillId="0" borderId="73" xfId="52" applyFont="1" applyFill="1" applyBorder="1" applyAlignment="1">
      <alignment horizontal="left"/>
      <protection/>
    </xf>
    <xf numFmtId="0" fontId="9" fillId="0" borderId="74" xfId="52" applyFont="1" applyFill="1" applyBorder="1" applyAlignment="1">
      <alignment horizontal="left"/>
      <protection/>
    </xf>
    <xf numFmtId="0" fontId="13" fillId="0" borderId="75" xfId="52" applyFont="1" applyFill="1" applyBorder="1" applyAlignment="1">
      <alignment horizontal="left"/>
      <protection/>
    </xf>
    <xf numFmtId="0" fontId="13" fillId="0" borderId="76" xfId="52" applyFont="1" applyFill="1" applyBorder="1" applyAlignment="1">
      <alignment horizontal="left"/>
      <protection/>
    </xf>
    <xf numFmtId="0" fontId="13" fillId="0" borderId="77" xfId="52" applyFont="1" applyFill="1" applyBorder="1" applyAlignment="1">
      <alignment horizontal="left"/>
      <protection/>
    </xf>
    <xf numFmtId="0" fontId="2" fillId="0" borderId="69" xfId="52" applyFont="1" applyBorder="1" applyAlignment="1">
      <alignment horizontal="center" vertical="center"/>
      <protection/>
    </xf>
    <xf numFmtId="0" fontId="2" fillId="0" borderId="43" xfId="52" applyFont="1" applyBorder="1" applyAlignment="1">
      <alignment horizontal="center" vertical="center"/>
      <protection/>
    </xf>
    <xf numFmtId="0" fontId="6" fillId="0" borderId="69" xfId="52" applyFont="1" applyBorder="1" applyAlignment="1">
      <alignment horizontal="center" vertical="center"/>
      <protection/>
    </xf>
    <xf numFmtId="0" fontId="6" fillId="0" borderId="43" xfId="52" applyFont="1" applyBorder="1" applyAlignment="1">
      <alignment horizontal="center" vertical="center"/>
      <protection/>
    </xf>
    <xf numFmtId="3" fontId="6" fillId="0" borderId="15" xfId="52" applyNumberFormat="1" applyFont="1" applyBorder="1" applyAlignment="1">
      <alignment horizontal="right" vertical="center"/>
      <protection/>
    </xf>
    <xf numFmtId="3" fontId="6" fillId="0" borderId="0" xfId="52" applyNumberFormat="1" applyFont="1" applyBorder="1" applyAlignment="1">
      <alignment horizontal="right" vertical="center"/>
      <protection/>
    </xf>
    <xf numFmtId="0" fontId="9" fillId="0" borderId="78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6" fillId="0" borderId="39" xfId="52" applyFont="1" applyBorder="1" applyAlignment="1">
      <alignment horizontal="center"/>
      <protection/>
    </xf>
    <xf numFmtId="0" fontId="6" fillId="0" borderId="79" xfId="52" applyFont="1" applyBorder="1" applyAlignment="1">
      <alignment horizontal="center"/>
      <protection/>
    </xf>
    <xf numFmtId="0" fontId="9" fillId="0" borderId="80" xfId="52" applyFont="1" applyBorder="1" applyAlignment="1">
      <alignment horizontal="left"/>
      <protection/>
    </xf>
    <xf numFmtId="0" fontId="9" fillId="0" borderId="21" xfId="52" applyFont="1" applyBorder="1" applyAlignment="1">
      <alignment horizontal="left"/>
      <protection/>
    </xf>
    <xf numFmtId="0" fontId="9" fillId="0" borderId="81" xfId="52" applyFont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9" fillId="0" borderId="1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74" xfId="52" applyFont="1" applyBorder="1" applyAlignment="1">
      <alignment horizontal="left"/>
      <protection/>
    </xf>
    <xf numFmtId="0" fontId="6" fillId="0" borderId="82" xfId="52" applyFont="1" applyBorder="1" applyAlignment="1">
      <alignment horizontal="justify" vertical="center" wrapText="1"/>
      <protection/>
    </xf>
    <xf numFmtId="0" fontId="6" fillId="0" borderId="83" xfId="52" applyFont="1" applyBorder="1" applyAlignment="1">
      <alignment horizontal="justify" vertical="center" wrapText="1"/>
      <protection/>
    </xf>
    <xf numFmtId="0" fontId="6" fillId="0" borderId="84" xfId="52" applyFont="1" applyBorder="1" applyAlignment="1">
      <alignment horizontal="justify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60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60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justify" vertical="center" wrapText="1"/>
      <protection/>
    </xf>
    <xf numFmtId="0" fontId="9" fillId="0" borderId="85" xfId="52" applyFont="1" applyBorder="1" applyAlignment="1">
      <alignment horizontal="justify" vertical="center" wrapText="1"/>
      <protection/>
    </xf>
    <xf numFmtId="0" fontId="6" fillId="0" borderId="18" xfId="52" applyFont="1" applyBorder="1" applyAlignment="1">
      <alignment horizontal="center"/>
      <protection/>
    </xf>
    <xf numFmtId="0" fontId="9" fillId="0" borderId="86" xfId="52" applyFont="1" applyFill="1" applyBorder="1" applyAlignment="1">
      <alignment horizontal="left"/>
      <protection/>
    </xf>
    <xf numFmtId="0" fontId="9" fillId="0" borderId="87" xfId="52" applyFont="1" applyBorder="1" applyAlignment="1">
      <alignment horizontal="justify" vertical="center" wrapText="1"/>
      <protection/>
    </xf>
    <xf numFmtId="0" fontId="9" fillId="0" borderId="88" xfId="52" applyFont="1" applyBorder="1" applyAlignment="1">
      <alignment horizontal="justify" vertical="center" wrapText="1"/>
      <protection/>
    </xf>
    <xf numFmtId="0" fontId="9" fillId="0" borderId="89" xfId="52" applyFont="1" applyBorder="1" applyAlignment="1">
      <alignment horizontal="center" vertical="center"/>
      <protection/>
    </xf>
    <xf numFmtId="0" fontId="9" fillId="0" borderId="90" xfId="52" applyFont="1" applyBorder="1" applyAlignment="1">
      <alignment horizontal="center" vertical="center"/>
      <protection/>
    </xf>
    <xf numFmtId="0" fontId="2" fillId="0" borderId="91" xfId="52" applyFont="1" applyFill="1" applyBorder="1" applyAlignment="1">
      <alignment horizontal="center" vertical="center"/>
      <protection/>
    </xf>
    <xf numFmtId="0" fontId="2" fillId="0" borderId="92" xfId="52" applyFont="1" applyFill="1" applyBorder="1" applyAlignment="1">
      <alignment horizontal="center" vertical="center"/>
      <protection/>
    </xf>
    <xf numFmtId="0" fontId="2" fillId="0" borderId="52" xfId="52" applyFont="1" applyFill="1" applyBorder="1" applyAlignment="1">
      <alignment horizontal="center" vertical="center"/>
      <protection/>
    </xf>
    <xf numFmtId="0" fontId="2" fillId="0" borderId="93" xfId="52" applyFont="1" applyFill="1" applyBorder="1" applyAlignment="1">
      <alignment horizontal="center" vertical="center"/>
      <protection/>
    </xf>
    <xf numFmtId="0" fontId="2" fillId="0" borderId="94" xfId="52" applyFont="1" applyFill="1" applyBorder="1" applyAlignment="1">
      <alignment horizontal="center" vertical="center"/>
      <protection/>
    </xf>
    <xf numFmtId="0" fontId="2" fillId="0" borderId="53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53" xfId="52" applyFont="1" applyFill="1" applyBorder="1" applyAlignment="1">
      <alignment horizontal="center" vertical="center" wrapText="1"/>
      <protection/>
    </xf>
    <xf numFmtId="0" fontId="2" fillId="0" borderId="9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9" fillId="0" borderId="95" xfId="52" applyFont="1" applyBorder="1" applyAlignment="1">
      <alignment horizontal="left" vertical="center"/>
      <protection/>
    </xf>
    <xf numFmtId="0" fontId="9" fillId="0" borderId="19" xfId="52" applyFont="1" applyBorder="1" applyAlignment="1">
      <alignment horizontal="left" vertical="center"/>
      <protection/>
    </xf>
    <xf numFmtId="0" fontId="6" fillId="0" borderId="96" xfId="52" applyFont="1" applyBorder="1" applyAlignment="1">
      <alignment horizontal="justify" vertical="center" wrapText="1"/>
      <protection/>
    </xf>
    <xf numFmtId="0" fontId="6" fillId="0" borderId="41" xfId="52" applyFont="1" applyBorder="1" applyAlignment="1">
      <alignment horizontal="justify" vertical="center" wrapText="1"/>
      <protection/>
    </xf>
    <xf numFmtId="0" fontId="6" fillId="0" borderId="97" xfId="52" applyFont="1" applyBorder="1" applyAlignment="1">
      <alignment horizontal="justify" vertical="center" wrapText="1"/>
      <protection/>
    </xf>
    <xf numFmtId="0" fontId="2" fillId="0" borderId="54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2" fillId="0" borderId="92" xfId="52" applyFont="1" applyFill="1" applyBorder="1" applyAlignment="1">
      <alignment horizontal="center" vertical="center" wrapText="1"/>
      <protection/>
    </xf>
    <xf numFmtId="0" fontId="9" fillId="0" borderId="62" xfId="52" applyFont="1" applyBorder="1" applyAlignment="1">
      <alignment horizontal="center" vertical="center"/>
      <protection/>
    </xf>
    <xf numFmtId="0" fontId="9" fillId="0" borderId="65" xfId="52" applyFont="1" applyBorder="1" applyAlignment="1">
      <alignment horizontal="center" vertical="center"/>
      <protection/>
    </xf>
    <xf numFmtId="0" fontId="9" fillId="0" borderId="67" xfId="52" applyFont="1" applyBorder="1" applyAlignment="1">
      <alignment horizontal="center" vertical="center"/>
      <protection/>
    </xf>
    <xf numFmtId="0" fontId="12" fillId="0" borderId="33" xfId="52" applyFont="1" applyFill="1" applyBorder="1" applyAlignment="1">
      <alignment horizontal="left"/>
      <protection/>
    </xf>
    <xf numFmtId="0" fontId="9" fillId="0" borderId="98" xfId="52" applyFont="1" applyBorder="1" applyAlignment="1">
      <alignment horizontal="center" vertical="center"/>
      <protection/>
    </xf>
    <xf numFmtId="0" fontId="9" fillId="0" borderId="99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88">
      <selection activeCell="I78" sqref="I78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5:17" ht="11.25">
      <c r="O1" s="3" t="s">
        <v>101</v>
      </c>
      <c r="P1" s="3"/>
      <c r="Q1" s="3"/>
    </row>
    <row r="2" spans="15:17" ht="11.25">
      <c r="O2" s="3" t="s">
        <v>106</v>
      </c>
      <c r="P2" s="3"/>
      <c r="Q2" s="3"/>
    </row>
    <row r="3" spans="15:17" ht="11.25">
      <c r="O3" s="3" t="s">
        <v>28</v>
      </c>
      <c r="P3" s="3"/>
      <c r="Q3" s="3"/>
    </row>
    <row r="4" spans="15:17" ht="11.25">
      <c r="O4" s="3" t="s">
        <v>29</v>
      </c>
      <c r="P4" s="3"/>
      <c r="Q4" s="3"/>
    </row>
    <row r="5" spans="15:17" ht="11.25">
      <c r="O5" s="3" t="s">
        <v>102</v>
      </c>
      <c r="P5" s="3"/>
      <c r="Q5" s="3"/>
    </row>
    <row r="6" spans="1:17" ht="23.25" customHeight="1">
      <c r="A6" s="230" t="s">
        <v>70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ht="12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1.25">
      <c r="A8" s="216" t="s">
        <v>2</v>
      </c>
      <c r="B8" s="219" t="s">
        <v>4</v>
      </c>
      <c r="C8" s="221" t="s">
        <v>5</v>
      </c>
      <c r="D8" s="221" t="s">
        <v>24</v>
      </c>
      <c r="E8" s="221" t="s">
        <v>23</v>
      </c>
      <c r="F8" s="219" t="s">
        <v>0</v>
      </c>
      <c r="G8" s="219"/>
      <c r="H8" s="219" t="s">
        <v>3</v>
      </c>
      <c r="I8" s="219"/>
      <c r="J8" s="219"/>
      <c r="K8" s="219"/>
      <c r="L8" s="219"/>
      <c r="M8" s="219"/>
      <c r="N8" s="219"/>
      <c r="O8" s="219"/>
      <c r="P8" s="219"/>
      <c r="Q8" s="229"/>
    </row>
    <row r="9" spans="1:19" ht="11.25">
      <c r="A9" s="217"/>
      <c r="B9" s="214"/>
      <c r="C9" s="222"/>
      <c r="D9" s="222"/>
      <c r="E9" s="222"/>
      <c r="F9" s="222" t="s">
        <v>20</v>
      </c>
      <c r="G9" s="222" t="s">
        <v>21</v>
      </c>
      <c r="H9" s="214" t="s">
        <v>42</v>
      </c>
      <c r="I9" s="214"/>
      <c r="J9" s="214"/>
      <c r="K9" s="214"/>
      <c r="L9" s="214"/>
      <c r="M9" s="214"/>
      <c r="N9" s="214"/>
      <c r="O9" s="214"/>
      <c r="P9" s="214"/>
      <c r="Q9" s="215"/>
      <c r="S9" s="30"/>
    </row>
    <row r="10" spans="1:17" ht="11.25">
      <c r="A10" s="217"/>
      <c r="B10" s="214"/>
      <c r="C10" s="222"/>
      <c r="D10" s="222"/>
      <c r="E10" s="222"/>
      <c r="F10" s="222"/>
      <c r="G10" s="222"/>
      <c r="H10" s="222" t="s">
        <v>7</v>
      </c>
      <c r="I10" s="214" t="s">
        <v>8</v>
      </c>
      <c r="J10" s="214"/>
      <c r="K10" s="214"/>
      <c r="L10" s="214"/>
      <c r="M10" s="214"/>
      <c r="N10" s="214"/>
      <c r="O10" s="214"/>
      <c r="P10" s="214"/>
      <c r="Q10" s="215"/>
    </row>
    <row r="11" spans="1:17" ht="14.25" customHeight="1">
      <c r="A11" s="217"/>
      <c r="B11" s="214"/>
      <c r="C11" s="222"/>
      <c r="D11" s="222"/>
      <c r="E11" s="222"/>
      <c r="F11" s="222"/>
      <c r="G11" s="222"/>
      <c r="H11" s="222"/>
      <c r="I11" s="214" t="s">
        <v>25</v>
      </c>
      <c r="J11" s="214"/>
      <c r="K11" s="214"/>
      <c r="L11" s="214"/>
      <c r="M11" s="214" t="s">
        <v>6</v>
      </c>
      <c r="N11" s="214"/>
      <c r="O11" s="214"/>
      <c r="P11" s="214"/>
      <c r="Q11" s="215"/>
    </row>
    <row r="12" spans="1:19" ht="12.75" customHeight="1">
      <c r="A12" s="217"/>
      <c r="B12" s="214"/>
      <c r="C12" s="222"/>
      <c r="D12" s="222"/>
      <c r="E12" s="222"/>
      <c r="F12" s="222"/>
      <c r="G12" s="222"/>
      <c r="H12" s="222"/>
      <c r="I12" s="222" t="s">
        <v>9</v>
      </c>
      <c r="J12" s="214" t="s">
        <v>10</v>
      </c>
      <c r="K12" s="214"/>
      <c r="L12" s="214"/>
      <c r="M12" s="222" t="s">
        <v>11</v>
      </c>
      <c r="N12" s="222" t="s">
        <v>10</v>
      </c>
      <c r="O12" s="222"/>
      <c r="P12" s="222"/>
      <c r="Q12" s="231"/>
      <c r="S12" s="31"/>
    </row>
    <row r="13" spans="1:18" ht="68.25" customHeight="1" thickBot="1">
      <c r="A13" s="218"/>
      <c r="B13" s="220"/>
      <c r="C13" s="223"/>
      <c r="D13" s="223"/>
      <c r="E13" s="223"/>
      <c r="F13" s="223"/>
      <c r="G13" s="223"/>
      <c r="H13" s="223"/>
      <c r="I13" s="223"/>
      <c r="J13" s="6" t="s">
        <v>22</v>
      </c>
      <c r="K13" s="6" t="s">
        <v>12</v>
      </c>
      <c r="L13" s="6" t="s">
        <v>14</v>
      </c>
      <c r="M13" s="223"/>
      <c r="N13" s="6" t="s">
        <v>13</v>
      </c>
      <c r="O13" s="6" t="s">
        <v>22</v>
      </c>
      <c r="P13" s="6" t="s">
        <v>12</v>
      </c>
      <c r="Q13" s="36" t="s">
        <v>14</v>
      </c>
      <c r="R13" s="14"/>
    </row>
    <row r="14" spans="1:18" ht="12" customHeight="1" thickTop="1">
      <c r="A14" s="37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38">
        <v>17</v>
      </c>
      <c r="R14" s="14"/>
    </row>
    <row r="15" spans="1:17" ht="12.75">
      <c r="A15" s="41"/>
      <c r="B15" s="8"/>
      <c r="C15" s="9"/>
      <c r="D15" s="10"/>
      <c r="E15" s="11"/>
      <c r="F15" s="11"/>
      <c r="G15" s="12"/>
      <c r="H15" s="11"/>
      <c r="I15" s="11"/>
      <c r="J15" s="13"/>
      <c r="K15" s="12"/>
      <c r="L15" s="12"/>
      <c r="M15" s="12"/>
      <c r="N15" s="12"/>
      <c r="O15" s="12"/>
      <c r="P15" s="12"/>
      <c r="Q15" s="42"/>
    </row>
    <row r="16" spans="1:17" ht="12.75">
      <c r="A16" s="39">
        <v>1</v>
      </c>
      <c r="B16" s="7" t="s">
        <v>30</v>
      </c>
      <c r="C16" s="208" t="s">
        <v>1</v>
      </c>
      <c r="D16" s="190"/>
      <c r="E16" s="66">
        <f aca="true" t="shared" si="0" ref="E16:Q16">SUM(E22)</f>
        <v>2086000</v>
      </c>
      <c r="F16" s="66">
        <f t="shared" si="0"/>
        <v>986000</v>
      </c>
      <c r="G16" s="66">
        <f t="shared" si="0"/>
        <v>1100000</v>
      </c>
      <c r="H16" s="66">
        <f t="shared" si="0"/>
        <v>2086000</v>
      </c>
      <c r="I16" s="66">
        <f t="shared" si="0"/>
        <v>986000</v>
      </c>
      <c r="J16" s="66">
        <f t="shared" si="0"/>
        <v>986000</v>
      </c>
      <c r="K16" s="66">
        <f t="shared" si="0"/>
        <v>0</v>
      </c>
      <c r="L16" s="66">
        <f t="shared" si="0"/>
        <v>0</v>
      </c>
      <c r="M16" s="66">
        <f t="shared" si="0"/>
        <v>1100000</v>
      </c>
      <c r="N16" s="66">
        <f t="shared" si="0"/>
        <v>1100000</v>
      </c>
      <c r="O16" s="66">
        <f t="shared" si="0"/>
        <v>0</v>
      </c>
      <c r="P16" s="66">
        <f t="shared" si="0"/>
        <v>0</v>
      </c>
      <c r="Q16" s="66">
        <f t="shared" si="0"/>
        <v>0</v>
      </c>
    </row>
    <row r="17" spans="1:17" ht="12.75">
      <c r="A17" s="205" t="s">
        <v>26</v>
      </c>
      <c r="B17" s="4" t="s">
        <v>15</v>
      </c>
      <c r="C17" s="191" t="s">
        <v>31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</row>
    <row r="18" spans="1:17" ht="12.75">
      <c r="A18" s="205"/>
      <c r="B18" s="4" t="s">
        <v>16</v>
      </c>
      <c r="C18" s="194" t="s">
        <v>40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77"/>
    </row>
    <row r="19" spans="1:17" ht="12.75">
      <c r="A19" s="205"/>
      <c r="B19" s="4" t="s">
        <v>17</v>
      </c>
      <c r="C19" s="195" t="s">
        <v>39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</row>
    <row r="20" spans="1:17" ht="12.75">
      <c r="A20" s="205"/>
      <c r="B20" s="224" t="s">
        <v>18</v>
      </c>
      <c r="C20" s="226" t="s">
        <v>73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8"/>
    </row>
    <row r="21" spans="1:17" ht="21" customHeight="1">
      <c r="A21" s="205"/>
      <c r="B21" s="225"/>
      <c r="C21" s="226" t="s">
        <v>74</v>
      </c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</row>
    <row r="22" spans="1:17" ht="79.5" thickBot="1">
      <c r="A22" s="205"/>
      <c r="B22" s="18" t="s">
        <v>19</v>
      </c>
      <c r="C22" s="95" t="s">
        <v>38</v>
      </c>
      <c r="D22" s="96"/>
      <c r="E22" s="92">
        <f>SUM(E23:E24)</f>
        <v>2086000</v>
      </c>
      <c r="F22" s="92">
        <f aca="true" t="shared" si="1" ref="F22:M22">SUM(F23:F24)</f>
        <v>986000</v>
      </c>
      <c r="G22" s="92">
        <f t="shared" si="1"/>
        <v>1100000</v>
      </c>
      <c r="H22" s="92">
        <f t="shared" si="1"/>
        <v>2086000</v>
      </c>
      <c r="I22" s="92">
        <f t="shared" si="1"/>
        <v>986000</v>
      </c>
      <c r="J22" s="92">
        <f t="shared" si="1"/>
        <v>986000</v>
      </c>
      <c r="K22" s="22" t="s">
        <v>27</v>
      </c>
      <c r="L22" s="93" t="s">
        <v>27</v>
      </c>
      <c r="M22" s="92">
        <f t="shared" si="1"/>
        <v>1100000</v>
      </c>
      <c r="N22" s="22">
        <v>1100000</v>
      </c>
      <c r="O22" s="22" t="s">
        <v>27</v>
      </c>
      <c r="P22" s="22" t="s">
        <v>27</v>
      </c>
      <c r="Q22" s="93" t="s">
        <v>27</v>
      </c>
    </row>
    <row r="23" spans="1:17" ht="14.25" thickBot="1" thickTop="1">
      <c r="A23" s="212"/>
      <c r="B23" s="89" t="s">
        <v>36</v>
      </c>
      <c r="C23" s="90"/>
      <c r="D23" s="91" t="s">
        <v>43</v>
      </c>
      <c r="E23" s="92">
        <v>586000</v>
      </c>
      <c r="F23" s="92">
        <v>320000</v>
      </c>
      <c r="G23" s="94">
        <v>266000</v>
      </c>
      <c r="H23" s="92">
        <v>586000</v>
      </c>
      <c r="I23" s="92">
        <v>320000</v>
      </c>
      <c r="J23" s="92">
        <v>320000</v>
      </c>
      <c r="K23" s="93" t="s">
        <v>27</v>
      </c>
      <c r="L23" s="93" t="s">
        <v>27</v>
      </c>
      <c r="M23" s="94">
        <v>266000</v>
      </c>
      <c r="N23" s="94">
        <v>266000</v>
      </c>
      <c r="O23" s="93" t="s">
        <v>27</v>
      </c>
      <c r="P23" s="93" t="s">
        <v>27</v>
      </c>
      <c r="Q23" s="97" t="s">
        <v>27</v>
      </c>
    </row>
    <row r="24" spans="1:17" ht="14.25" thickBot="1" thickTop="1">
      <c r="A24" s="213"/>
      <c r="B24" s="18" t="s">
        <v>72</v>
      </c>
      <c r="C24" s="19"/>
      <c r="D24" s="20" t="s">
        <v>43</v>
      </c>
      <c r="E24" s="21">
        <v>1500000</v>
      </c>
      <c r="F24" s="21">
        <v>666000</v>
      </c>
      <c r="G24" s="23">
        <v>834000</v>
      </c>
      <c r="H24" s="21">
        <v>1500000</v>
      </c>
      <c r="I24" s="21">
        <v>666000</v>
      </c>
      <c r="J24" s="21">
        <v>666000</v>
      </c>
      <c r="K24" s="22" t="s">
        <v>27</v>
      </c>
      <c r="L24" s="22" t="s">
        <v>27</v>
      </c>
      <c r="M24" s="23">
        <v>834000</v>
      </c>
      <c r="N24" s="23">
        <v>834000</v>
      </c>
      <c r="O24" s="22" t="s">
        <v>27</v>
      </c>
      <c r="P24" s="22" t="s">
        <v>27</v>
      </c>
      <c r="Q24" s="101" t="s">
        <v>27</v>
      </c>
    </row>
    <row r="25" spans="1:17" s="46" customFormat="1" ht="20.25" customHeight="1" thickTop="1">
      <c r="A25" s="43">
        <v>2</v>
      </c>
      <c r="B25" s="44" t="s">
        <v>45</v>
      </c>
      <c r="C25" s="173" t="s">
        <v>1</v>
      </c>
      <c r="D25" s="173"/>
      <c r="E25" s="45">
        <f>SUM(E30)</f>
        <v>1472542</v>
      </c>
      <c r="F25" s="45">
        <f aca="true" t="shared" si="2" ref="F25:Q25">SUM(F30)</f>
        <v>220882</v>
      </c>
      <c r="G25" s="45">
        <f t="shared" si="2"/>
        <v>1251660</v>
      </c>
      <c r="H25" s="45">
        <f t="shared" si="2"/>
        <v>1472542</v>
      </c>
      <c r="I25" s="45">
        <f t="shared" si="2"/>
        <v>220882</v>
      </c>
      <c r="J25" s="45">
        <f t="shared" si="2"/>
        <v>0</v>
      </c>
      <c r="K25" s="45">
        <f t="shared" si="2"/>
        <v>0</v>
      </c>
      <c r="L25" s="45">
        <f t="shared" si="2"/>
        <v>220882</v>
      </c>
      <c r="M25" s="45">
        <f t="shared" si="2"/>
        <v>1251660</v>
      </c>
      <c r="N25" s="45">
        <f t="shared" si="2"/>
        <v>0</v>
      </c>
      <c r="O25" s="45">
        <f t="shared" si="2"/>
        <v>0</v>
      </c>
      <c r="P25" s="45">
        <f t="shared" si="2"/>
        <v>0</v>
      </c>
      <c r="Q25" s="45">
        <f t="shared" si="2"/>
        <v>1251660</v>
      </c>
    </row>
    <row r="26" spans="1:17" s="46" customFormat="1" ht="20.25" customHeight="1">
      <c r="A26" s="232" t="s">
        <v>32</v>
      </c>
      <c r="B26" s="47" t="s">
        <v>15</v>
      </c>
      <c r="C26" s="209" t="s">
        <v>47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</row>
    <row r="27" spans="1:17" s="46" customFormat="1" ht="20.25" customHeight="1">
      <c r="A27" s="233"/>
      <c r="B27" s="47" t="s">
        <v>16</v>
      </c>
      <c r="C27" s="155" t="s">
        <v>48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7"/>
    </row>
    <row r="28" spans="1:17" s="46" customFormat="1" ht="20.25" customHeight="1">
      <c r="A28" s="233"/>
      <c r="B28" s="47" t="s">
        <v>17</v>
      </c>
      <c r="C28" s="155" t="s">
        <v>49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7"/>
    </row>
    <row r="29" spans="1:17" s="46" customFormat="1" ht="20.25" customHeight="1">
      <c r="A29" s="233"/>
      <c r="B29" s="47" t="s">
        <v>18</v>
      </c>
      <c r="C29" s="235" t="s">
        <v>50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s="46" customFormat="1" ht="38.25" customHeight="1">
      <c r="A30" s="233"/>
      <c r="B30" s="48" t="s">
        <v>19</v>
      </c>
      <c r="C30" s="74" t="s">
        <v>51</v>
      </c>
      <c r="D30" s="49"/>
      <c r="E30" s="75">
        <f>SUM(E31,E32,E33,E34)</f>
        <v>1472542</v>
      </c>
      <c r="F30" s="75">
        <f aca="true" t="shared" si="3" ref="F30:Q30">SUM(F31,F32,F33,F34)</f>
        <v>220882</v>
      </c>
      <c r="G30" s="75">
        <f t="shared" si="3"/>
        <v>1251660</v>
      </c>
      <c r="H30" s="75">
        <f t="shared" si="3"/>
        <v>1472542</v>
      </c>
      <c r="I30" s="75">
        <f t="shared" si="3"/>
        <v>220882</v>
      </c>
      <c r="J30" s="55" t="s">
        <v>27</v>
      </c>
      <c r="K30" s="55" t="s">
        <v>27</v>
      </c>
      <c r="L30" s="75">
        <f t="shared" si="3"/>
        <v>220882</v>
      </c>
      <c r="M30" s="75">
        <f t="shared" si="3"/>
        <v>1251660</v>
      </c>
      <c r="N30" s="55" t="s">
        <v>27</v>
      </c>
      <c r="O30" s="55" t="s">
        <v>27</v>
      </c>
      <c r="P30" s="55" t="s">
        <v>27</v>
      </c>
      <c r="Q30" s="75">
        <f t="shared" si="3"/>
        <v>1251660</v>
      </c>
    </row>
    <row r="31" spans="1:17" s="46" customFormat="1" ht="20.25" customHeight="1">
      <c r="A31" s="233"/>
      <c r="B31" s="206" t="s">
        <v>54</v>
      </c>
      <c r="C31" s="56"/>
      <c r="D31" s="57" t="s">
        <v>75</v>
      </c>
      <c r="E31" s="58">
        <v>660683</v>
      </c>
      <c r="F31" s="59" t="s">
        <v>27</v>
      </c>
      <c r="G31" s="58">
        <v>660683</v>
      </c>
      <c r="H31" s="58">
        <v>660683</v>
      </c>
      <c r="I31" s="59" t="s">
        <v>27</v>
      </c>
      <c r="J31" s="59" t="s">
        <v>27</v>
      </c>
      <c r="K31" s="59" t="s">
        <v>27</v>
      </c>
      <c r="L31" s="59" t="s">
        <v>27</v>
      </c>
      <c r="M31" s="58">
        <v>660683</v>
      </c>
      <c r="N31" s="59" t="s">
        <v>27</v>
      </c>
      <c r="O31" s="59" t="s">
        <v>27</v>
      </c>
      <c r="P31" s="59" t="s">
        <v>27</v>
      </c>
      <c r="Q31" s="58">
        <v>660683</v>
      </c>
    </row>
    <row r="32" spans="1:17" s="46" customFormat="1" ht="20.25" customHeight="1">
      <c r="A32" s="233"/>
      <c r="B32" s="211"/>
      <c r="C32" s="52"/>
      <c r="D32" s="52" t="s">
        <v>76</v>
      </c>
      <c r="E32" s="53">
        <v>116591</v>
      </c>
      <c r="F32" s="54">
        <v>116591</v>
      </c>
      <c r="G32" s="55" t="s">
        <v>27</v>
      </c>
      <c r="H32" s="53">
        <v>116591</v>
      </c>
      <c r="I32" s="54">
        <v>116591</v>
      </c>
      <c r="J32" s="55" t="s">
        <v>27</v>
      </c>
      <c r="K32" s="55" t="s">
        <v>27</v>
      </c>
      <c r="L32" s="54">
        <v>116591</v>
      </c>
      <c r="M32" s="55" t="s">
        <v>52</v>
      </c>
      <c r="N32" s="51" t="s">
        <v>27</v>
      </c>
      <c r="O32" s="51" t="s">
        <v>27</v>
      </c>
      <c r="P32" s="51" t="s">
        <v>27</v>
      </c>
      <c r="Q32" s="55" t="s">
        <v>53</v>
      </c>
    </row>
    <row r="33" spans="1:17" s="46" customFormat="1" ht="20.25" customHeight="1">
      <c r="A33" s="233"/>
      <c r="B33" s="210" t="s">
        <v>55</v>
      </c>
      <c r="C33" s="60"/>
      <c r="D33" s="52" t="s">
        <v>75</v>
      </c>
      <c r="E33" s="53">
        <v>590977</v>
      </c>
      <c r="F33" s="55" t="s">
        <v>27</v>
      </c>
      <c r="G33" s="53">
        <v>590977</v>
      </c>
      <c r="H33" s="53">
        <v>590977</v>
      </c>
      <c r="I33" s="55" t="s">
        <v>27</v>
      </c>
      <c r="J33" s="55" t="s">
        <v>27</v>
      </c>
      <c r="K33" s="55" t="s">
        <v>27</v>
      </c>
      <c r="L33" s="55" t="s">
        <v>27</v>
      </c>
      <c r="M33" s="53">
        <v>590977</v>
      </c>
      <c r="N33" s="55" t="s">
        <v>27</v>
      </c>
      <c r="O33" s="55" t="s">
        <v>27</v>
      </c>
      <c r="P33" s="55" t="s">
        <v>27</v>
      </c>
      <c r="Q33" s="53">
        <v>590977</v>
      </c>
    </row>
    <row r="34" spans="1:17" s="46" customFormat="1" ht="20.25" customHeight="1">
      <c r="A34" s="234"/>
      <c r="B34" s="211"/>
      <c r="C34" s="52"/>
      <c r="D34" s="52" t="s">
        <v>76</v>
      </c>
      <c r="E34" s="53">
        <v>104291</v>
      </c>
      <c r="F34" s="54">
        <v>104291</v>
      </c>
      <c r="G34" s="55" t="s">
        <v>27</v>
      </c>
      <c r="H34" s="53">
        <v>104291</v>
      </c>
      <c r="I34" s="54">
        <v>104291</v>
      </c>
      <c r="J34" s="55" t="s">
        <v>27</v>
      </c>
      <c r="K34" s="55" t="s">
        <v>27</v>
      </c>
      <c r="L34" s="54">
        <v>104291</v>
      </c>
      <c r="M34" s="55" t="s">
        <v>52</v>
      </c>
      <c r="N34" s="51" t="s">
        <v>27</v>
      </c>
      <c r="O34" s="51" t="s">
        <v>27</v>
      </c>
      <c r="P34" s="51" t="s">
        <v>27</v>
      </c>
      <c r="Q34" s="55" t="s">
        <v>53</v>
      </c>
    </row>
    <row r="35" spans="1:17" s="46" customFormat="1" ht="20.25" customHeight="1">
      <c r="A35" s="68"/>
      <c r="B35" s="69"/>
      <c r="C35" s="70"/>
      <c r="D35" s="70"/>
      <c r="E35" s="71"/>
      <c r="F35" s="72"/>
      <c r="G35" s="73"/>
      <c r="H35" s="71"/>
      <c r="I35" s="72"/>
      <c r="J35" s="73"/>
      <c r="K35" s="73"/>
      <c r="L35" s="72"/>
      <c r="M35" s="73"/>
      <c r="N35" s="73"/>
      <c r="O35" s="73"/>
      <c r="P35" s="73"/>
      <c r="Q35" s="73"/>
    </row>
    <row r="36" spans="1:17" s="46" customFormat="1" ht="13.5" customHeight="1">
      <c r="A36" s="80"/>
      <c r="B36" s="81"/>
      <c r="C36" s="82"/>
      <c r="D36" s="82"/>
      <c r="E36" s="83"/>
      <c r="F36" s="84"/>
      <c r="G36" s="85"/>
      <c r="H36" s="83"/>
      <c r="I36" s="84"/>
      <c r="J36" s="85"/>
      <c r="K36" s="85"/>
      <c r="L36" s="84"/>
      <c r="M36" s="85"/>
      <c r="N36" s="85"/>
      <c r="O36" s="85"/>
      <c r="P36" s="85"/>
      <c r="Q36" s="84" t="s">
        <v>62</v>
      </c>
    </row>
    <row r="37" spans="1:17" s="46" customFormat="1" ht="14.25" customHeight="1">
      <c r="A37" s="37">
        <v>1</v>
      </c>
      <c r="B37" s="5">
        <v>2</v>
      </c>
      <c r="C37" s="5">
        <v>3</v>
      </c>
      <c r="D37" s="5">
        <v>4</v>
      </c>
      <c r="E37" s="5">
        <v>5</v>
      </c>
      <c r="F37" s="5">
        <v>6</v>
      </c>
      <c r="G37" s="5">
        <v>7</v>
      </c>
      <c r="H37" s="5">
        <v>8</v>
      </c>
      <c r="I37" s="5">
        <v>9</v>
      </c>
      <c r="J37" s="5">
        <v>10</v>
      </c>
      <c r="K37" s="5">
        <v>11</v>
      </c>
      <c r="L37" s="5">
        <v>12</v>
      </c>
      <c r="M37" s="5">
        <v>13</v>
      </c>
      <c r="N37" s="5">
        <v>14</v>
      </c>
      <c r="O37" s="5">
        <v>15</v>
      </c>
      <c r="P37" s="5">
        <v>16</v>
      </c>
      <c r="Q37" s="38">
        <v>17</v>
      </c>
    </row>
    <row r="38" spans="1:17" s="46" customFormat="1" ht="15" customHeight="1">
      <c r="A38" s="43">
        <v>3</v>
      </c>
      <c r="B38" s="44" t="s">
        <v>45</v>
      </c>
      <c r="C38" s="173" t="s">
        <v>1</v>
      </c>
      <c r="D38" s="173"/>
      <c r="E38" s="67">
        <f>SUM(E43)</f>
        <v>1380</v>
      </c>
      <c r="F38" s="67">
        <f aca="true" t="shared" si="4" ref="F38:Q38">SUM(F43)</f>
        <v>207</v>
      </c>
      <c r="G38" s="67">
        <f t="shared" si="4"/>
        <v>1173</v>
      </c>
      <c r="H38" s="67">
        <f t="shared" si="4"/>
        <v>1380</v>
      </c>
      <c r="I38" s="67">
        <f t="shared" si="4"/>
        <v>207</v>
      </c>
      <c r="J38" s="67">
        <f t="shared" si="4"/>
        <v>0</v>
      </c>
      <c r="K38" s="67">
        <f t="shared" si="4"/>
        <v>0</v>
      </c>
      <c r="L38" s="67">
        <f t="shared" si="4"/>
        <v>207</v>
      </c>
      <c r="M38" s="67">
        <f t="shared" si="4"/>
        <v>1173</v>
      </c>
      <c r="N38" s="67">
        <f t="shared" si="4"/>
        <v>0</v>
      </c>
      <c r="O38" s="67">
        <f t="shared" si="4"/>
        <v>0</v>
      </c>
      <c r="P38" s="67">
        <f t="shared" si="4"/>
        <v>0</v>
      </c>
      <c r="Q38" s="67">
        <f t="shared" si="4"/>
        <v>1173</v>
      </c>
    </row>
    <row r="39" spans="1:17" s="46" customFormat="1" ht="13.5" customHeight="1">
      <c r="A39" s="232" t="s">
        <v>46</v>
      </c>
      <c r="B39" s="47" t="s">
        <v>15</v>
      </c>
      <c r="C39" s="152" t="s">
        <v>47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4"/>
    </row>
    <row r="40" spans="1:17" s="46" customFormat="1" ht="15.75" customHeight="1">
      <c r="A40" s="233"/>
      <c r="B40" s="47" t="s">
        <v>16</v>
      </c>
      <c r="C40" s="155" t="s">
        <v>57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7"/>
    </row>
    <row r="41" spans="1:17" s="46" customFormat="1" ht="16.5" customHeight="1">
      <c r="A41" s="233"/>
      <c r="B41" s="47" t="s">
        <v>17</v>
      </c>
      <c r="C41" s="155" t="s">
        <v>58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7"/>
    </row>
    <row r="42" spans="1:17" s="46" customFormat="1" ht="13.5" customHeight="1">
      <c r="A42" s="233"/>
      <c r="B42" s="47" t="s">
        <v>18</v>
      </c>
      <c r="C42" s="158" t="s">
        <v>59</v>
      </c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0"/>
    </row>
    <row r="43" spans="1:17" s="46" customFormat="1" ht="39" customHeight="1">
      <c r="A43" s="233"/>
      <c r="B43" s="48" t="s">
        <v>19</v>
      </c>
      <c r="C43" s="74" t="s">
        <v>51</v>
      </c>
      <c r="D43" s="49"/>
      <c r="E43" s="75">
        <f>SUM(E44,E45)</f>
        <v>1380</v>
      </c>
      <c r="F43" s="75">
        <f aca="true" t="shared" si="5" ref="F43:Q43">SUM(F44,F45)</f>
        <v>207</v>
      </c>
      <c r="G43" s="75">
        <f t="shared" si="5"/>
        <v>1173</v>
      </c>
      <c r="H43" s="75">
        <f t="shared" si="5"/>
        <v>1380</v>
      </c>
      <c r="I43" s="75">
        <f t="shared" si="5"/>
        <v>207</v>
      </c>
      <c r="J43" s="55" t="s">
        <v>27</v>
      </c>
      <c r="K43" s="55" t="s">
        <v>27</v>
      </c>
      <c r="L43" s="75">
        <f t="shared" si="5"/>
        <v>207</v>
      </c>
      <c r="M43" s="75">
        <f t="shared" si="5"/>
        <v>1173</v>
      </c>
      <c r="N43" s="55" t="s">
        <v>27</v>
      </c>
      <c r="O43" s="55" t="s">
        <v>27</v>
      </c>
      <c r="P43" s="55" t="s">
        <v>27</v>
      </c>
      <c r="Q43" s="75">
        <f t="shared" si="5"/>
        <v>1173</v>
      </c>
    </row>
    <row r="44" spans="1:17" s="46" customFormat="1" ht="20.25" customHeight="1">
      <c r="A44" s="233"/>
      <c r="B44" s="206" t="s">
        <v>54</v>
      </c>
      <c r="C44" s="56"/>
      <c r="D44" s="50" t="s">
        <v>77</v>
      </c>
      <c r="E44" s="58">
        <v>1173</v>
      </c>
      <c r="F44" s="59" t="s">
        <v>27</v>
      </c>
      <c r="G44" s="58">
        <v>1173</v>
      </c>
      <c r="H44" s="58">
        <v>1173</v>
      </c>
      <c r="I44" s="59" t="s">
        <v>27</v>
      </c>
      <c r="J44" s="59" t="s">
        <v>27</v>
      </c>
      <c r="K44" s="59" t="s">
        <v>27</v>
      </c>
      <c r="L44" s="59" t="s">
        <v>27</v>
      </c>
      <c r="M44" s="58">
        <v>1173</v>
      </c>
      <c r="N44" s="59" t="s">
        <v>27</v>
      </c>
      <c r="O44" s="59" t="s">
        <v>27</v>
      </c>
      <c r="P44" s="59" t="s">
        <v>27</v>
      </c>
      <c r="Q44" s="58">
        <v>1173</v>
      </c>
    </row>
    <row r="45" spans="1:17" s="46" customFormat="1" ht="20.25" customHeight="1" thickBot="1">
      <c r="A45" s="237"/>
      <c r="B45" s="207"/>
      <c r="C45" s="61"/>
      <c r="D45" s="61" t="s">
        <v>60</v>
      </c>
      <c r="E45" s="62">
        <v>207</v>
      </c>
      <c r="F45" s="63">
        <v>207</v>
      </c>
      <c r="G45" s="64" t="s">
        <v>27</v>
      </c>
      <c r="H45" s="62">
        <v>207</v>
      </c>
      <c r="I45" s="63">
        <v>207</v>
      </c>
      <c r="J45" s="64" t="s">
        <v>27</v>
      </c>
      <c r="K45" s="64" t="s">
        <v>27</v>
      </c>
      <c r="L45" s="63">
        <v>207</v>
      </c>
      <c r="M45" s="64" t="s">
        <v>27</v>
      </c>
      <c r="N45" s="65" t="s">
        <v>27</v>
      </c>
      <c r="O45" s="65" t="s">
        <v>27</v>
      </c>
      <c r="P45" s="65" t="s">
        <v>27</v>
      </c>
      <c r="Q45" s="64" t="s">
        <v>27</v>
      </c>
    </row>
    <row r="46" spans="1:18" s="2" customFormat="1" ht="19.5" customHeight="1" thickTop="1">
      <c r="A46" s="39">
        <v>4</v>
      </c>
      <c r="B46" s="7" t="s">
        <v>30</v>
      </c>
      <c r="C46" s="208" t="s">
        <v>1</v>
      </c>
      <c r="D46" s="190"/>
      <c r="E46" s="100">
        <f>SUM(E51)</f>
        <v>614517</v>
      </c>
      <c r="F46" s="100">
        <f aca="true" t="shared" si="6" ref="F46:Q46">SUM(F51)</f>
        <v>290000</v>
      </c>
      <c r="G46" s="100">
        <f t="shared" si="6"/>
        <v>324517</v>
      </c>
      <c r="H46" s="100">
        <f t="shared" si="6"/>
        <v>614517</v>
      </c>
      <c r="I46" s="100">
        <f t="shared" si="6"/>
        <v>290000</v>
      </c>
      <c r="J46" s="100">
        <f t="shared" si="6"/>
        <v>290000</v>
      </c>
      <c r="K46" s="100">
        <f t="shared" si="6"/>
        <v>0</v>
      </c>
      <c r="L46" s="100">
        <f t="shared" si="6"/>
        <v>0</v>
      </c>
      <c r="M46" s="100">
        <f t="shared" si="6"/>
        <v>324517</v>
      </c>
      <c r="N46" s="100">
        <f t="shared" si="6"/>
        <v>200000</v>
      </c>
      <c r="O46" s="100">
        <f t="shared" si="6"/>
        <v>0</v>
      </c>
      <c r="P46" s="100">
        <f t="shared" si="6"/>
        <v>0</v>
      </c>
      <c r="Q46" s="100">
        <f t="shared" si="6"/>
        <v>124517</v>
      </c>
      <c r="R46" s="33"/>
    </row>
    <row r="47" spans="1:18" ht="12.75" customHeight="1">
      <c r="A47" s="205" t="s">
        <v>56</v>
      </c>
      <c r="B47" s="4" t="s">
        <v>15</v>
      </c>
      <c r="C47" s="191" t="s">
        <v>35</v>
      </c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3"/>
      <c r="R47" s="14"/>
    </row>
    <row r="48" spans="1:18" ht="12.75">
      <c r="A48" s="205"/>
      <c r="B48" s="4" t="s">
        <v>16</v>
      </c>
      <c r="C48" s="194" t="s">
        <v>41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77"/>
      <c r="R48" s="14"/>
    </row>
    <row r="49" spans="1:18" ht="18" customHeight="1">
      <c r="A49" s="205"/>
      <c r="B49" s="4" t="s">
        <v>17</v>
      </c>
      <c r="C49" s="195" t="s">
        <v>34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7"/>
      <c r="R49" s="14"/>
    </row>
    <row r="50" spans="1:18" ht="39" customHeight="1">
      <c r="A50" s="205"/>
      <c r="B50" s="28" t="s">
        <v>18</v>
      </c>
      <c r="C50" s="198" t="s">
        <v>44</v>
      </c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00"/>
      <c r="R50" s="14"/>
    </row>
    <row r="51" spans="1:18" ht="78.75">
      <c r="A51" s="205"/>
      <c r="B51" s="4" t="s">
        <v>19</v>
      </c>
      <c r="C51" s="32" t="s">
        <v>38</v>
      </c>
      <c r="D51" s="14"/>
      <c r="E51" s="29">
        <v>614517</v>
      </c>
      <c r="F51" s="29">
        <v>290000</v>
      </c>
      <c r="G51" s="76">
        <v>324517</v>
      </c>
      <c r="H51" s="76">
        <v>614517</v>
      </c>
      <c r="I51" s="76">
        <v>290000</v>
      </c>
      <c r="J51" s="76">
        <v>290000</v>
      </c>
      <c r="K51" s="77" t="s">
        <v>27</v>
      </c>
      <c r="L51" s="77" t="s">
        <v>27</v>
      </c>
      <c r="M51" s="78">
        <v>324517</v>
      </c>
      <c r="N51" s="78">
        <v>200000</v>
      </c>
      <c r="O51" s="77" t="s">
        <v>27</v>
      </c>
      <c r="P51" s="77" t="s">
        <v>27</v>
      </c>
      <c r="Q51" s="79">
        <v>124517</v>
      </c>
      <c r="R51" s="14"/>
    </row>
    <row r="52" spans="1:18" ht="25.5">
      <c r="A52" s="205"/>
      <c r="B52" s="15" t="s">
        <v>36</v>
      </c>
      <c r="C52" s="16"/>
      <c r="D52" s="24" t="s">
        <v>37</v>
      </c>
      <c r="E52" s="17">
        <v>614517</v>
      </c>
      <c r="F52" s="17">
        <v>290000</v>
      </c>
      <c r="G52" s="86">
        <v>324517</v>
      </c>
      <c r="H52" s="25">
        <v>614517</v>
      </c>
      <c r="I52" s="25">
        <v>290000</v>
      </c>
      <c r="J52" s="25">
        <v>290000</v>
      </c>
      <c r="K52" s="26" t="s">
        <v>27</v>
      </c>
      <c r="L52" s="26" t="s">
        <v>27</v>
      </c>
      <c r="M52" s="27">
        <v>324517</v>
      </c>
      <c r="N52" s="27">
        <v>200000</v>
      </c>
      <c r="O52" s="26" t="s">
        <v>27</v>
      </c>
      <c r="P52" s="26" t="s">
        <v>27</v>
      </c>
      <c r="Q52" s="40">
        <v>124517</v>
      </c>
      <c r="R52" s="14"/>
    </row>
    <row r="53" spans="1:18" ht="12.75">
      <c r="A53" s="43">
        <v>5</v>
      </c>
      <c r="B53" s="44" t="s">
        <v>45</v>
      </c>
      <c r="C53" s="173" t="s">
        <v>1</v>
      </c>
      <c r="D53" s="173"/>
      <c r="E53" s="67">
        <f>SUM(E58)</f>
        <v>3729</v>
      </c>
      <c r="F53" s="67">
        <f aca="true" t="shared" si="7" ref="F53:Q53">SUM(F58)</f>
        <v>0</v>
      </c>
      <c r="G53" s="67">
        <f t="shared" si="7"/>
        <v>3729</v>
      </c>
      <c r="H53" s="67">
        <f t="shared" si="7"/>
        <v>3729</v>
      </c>
      <c r="I53" s="67">
        <f t="shared" si="7"/>
        <v>0</v>
      </c>
      <c r="J53" s="67">
        <f t="shared" si="7"/>
        <v>0</v>
      </c>
      <c r="K53" s="67">
        <f t="shared" si="7"/>
        <v>0</v>
      </c>
      <c r="L53" s="67">
        <f t="shared" si="7"/>
        <v>0</v>
      </c>
      <c r="M53" s="67">
        <f t="shared" si="7"/>
        <v>3729</v>
      </c>
      <c r="N53" s="67">
        <f t="shared" si="7"/>
        <v>0</v>
      </c>
      <c r="O53" s="67">
        <f t="shared" si="7"/>
        <v>0</v>
      </c>
      <c r="P53" s="67">
        <f t="shared" si="7"/>
        <v>0</v>
      </c>
      <c r="Q53" s="67">
        <f t="shared" si="7"/>
        <v>3729</v>
      </c>
      <c r="R53" s="14"/>
    </row>
    <row r="54" spans="1:18" ht="12.75">
      <c r="A54" s="232" t="s">
        <v>71</v>
      </c>
      <c r="B54" s="47" t="s">
        <v>15</v>
      </c>
      <c r="C54" s="152" t="s">
        <v>69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4"/>
      <c r="R54" s="14"/>
    </row>
    <row r="55" spans="1:18" ht="12.75">
      <c r="A55" s="233"/>
      <c r="B55" s="47" t="s">
        <v>63</v>
      </c>
      <c r="C55" s="155" t="s">
        <v>65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4"/>
    </row>
    <row r="56" spans="1:18" ht="12.75">
      <c r="A56" s="233"/>
      <c r="B56" s="47" t="s">
        <v>17</v>
      </c>
      <c r="C56" s="155" t="s">
        <v>64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7"/>
      <c r="R56" s="14"/>
    </row>
    <row r="57" spans="1:18" ht="14.25">
      <c r="A57" s="233"/>
      <c r="B57" s="47" t="s">
        <v>18</v>
      </c>
      <c r="C57" s="158" t="s">
        <v>66</v>
      </c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  <c r="R57" s="14"/>
    </row>
    <row r="58" spans="1:18" ht="45">
      <c r="A58" s="233"/>
      <c r="B58" s="48" t="s">
        <v>19</v>
      </c>
      <c r="C58" s="74" t="s">
        <v>67</v>
      </c>
      <c r="D58" s="49"/>
      <c r="E58" s="75">
        <v>3729</v>
      </c>
      <c r="F58" s="88" t="s">
        <v>27</v>
      </c>
      <c r="G58" s="75">
        <f>SUM(G59)</f>
        <v>3729</v>
      </c>
      <c r="H58" s="75">
        <f>SUM(H59)</f>
        <v>3729</v>
      </c>
      <c r="I58" s="88" t="s">
        <v>27</v>
      </c>
      <c r="J58" s="88" t="s">
        <v>27</v>
      </c>
      <c r="K58" s="88" t="s">
        <v>27</v>
      </c>
      <c r="L58" s="88" t="s">
        <v>27</v>
      </c>
      <c r="M58" s="75">
        <f>SUM(M59)</f>
        <v>3729</v>
      </c>
      <c r="N58" s="88" t="s">
        <v>27</v>
      </c>
      <c r="O58" s="88" t="s">
        <v>27</v>
      </c>
      <c r="P58" s="88" t="s">
        <v>27</v>
      </c>
      <c r="Q58" s="98">
        <f>SUM(Q59)</f>
        <v>3729</v>
      </c>
      <c r="R58" s="14"/>
    </row>
    <row r="59" spans="1:18" ht="12.75">
      <c r="A59" s="234"/>
      <c r="B59" s="105" t="s">
        <v>54</v>
      </c>
      <c r="C59" s="57"/>
      <c r="D59" s="50" t="s">
        <v>68</v>
      </c>
      <c r="E59" s="58">
        <v>3729</v>
      </c>
      <c r="F59" s="59" t="s">
        <v>27</v>
      </c>
      <c r="G59" s="58">
        <v>3729</v>
      </c>
      <c r="H59" s="58">
        <v>3729</v>
      </c>
      <c r="I59" s="59" t="s">
        <v>27</v>
      </c>
      <c r="J59" s="59" t="s">
        <v>27</v>
      </c>
      <c r="K59" s="59" t="s">
        <v>27</v>
      </c>
      <c r="L59" s="59" t="s">
        <v>27</v>
      </c>
      <c r="M59" s="58">
        <v>3729</v>
      </c>
      <c r="N59" s="59" t="s">
        <v>27</v>
      </c>
      <c r="O59" s="59" t="s">
        <v>27</v>
      </c>
      <c r="P59" s="59" t="s">
        <v>27</v>
      </c>
      <c r="Q59" s="99">
        <v>3729</v>
      </c>
      <c r="R59" s="14"/>
    </row>
    <row r="60" spans="1:18" ht="12.75">
      <c r="A60" s="43">
        <v>6</v>
      </c>
      <c r="B60" s="119" t="s">
        <v>45</v>
      </c>
      <c r="C60" s="151" t="s">
        <v>1</v>
      </c>
      <c r="D60" s="151"/>
      <c r="E60" s="120">
        <f>SUM(E65)</f>
        <v>61007</v>
      </c>
      <c r="F60" s="120">
        <f aca="true" t="shared" si="8" ref="F60:Q60">SUM(F65)</f>
        <v>0</v>
      </c>
      <c r="G60" s="120">
        <f t="shared" si="8"/>
        <v>61007</v>
      </c>
      <c r="H60" s="120">
        <f t="shared" si="8"/>
        <v>61007</v>
      </c>
      <c r="I60" s="120">
        <f t="shared" si="8"/>
        <v>0</v>
      </c>
      <c r="J60" s="120">
        <f t="shared" si="8"/>
        <v>0</v>
      </c>
      <c r="K60" s="120">
        <f t="shared" si="8"/>
        <v>0</v>
      </c>
      <c r="L60" s="120">
        <f t="shared" si="8"/>
        <v>0</v>
      </c>
      <c r="M60" s="120">
        <f t="shared" si="8"/>
        <v>61007</v>
      </c>
      <c r="N60" s="120">
        <f t="shared" si="8"/>
        <v>0</v>
      </c>
      <c r="O60" s="120">
        <f t="shared" si="8"/>
        <v>0</v>
      </c>
      <c r="P60" s="120">
        <f t="shared" si="8"/>
        <v>0</v>
      </c>
      <c r="Q60" s="120">
        <f t="shared" si="8"/>
        <v>61007</v>
      </c>
      <c r="R60" s="14"/>
    </row>
    <row r="61" spans="1:18" ht="12.75">
      <c r="A61" s="161" t="s">
        <v>78</v>
      </c>
      <c r="B61" s="121" t="s">
        <v>15</v>
      </c>
      <c r="C61" s="152" t="s">
        <v>69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4"/>
      <c r="R61" s="14"/>
    </row>
    <row r="62" spans="1:18" ht="12.75">
      <c r="A62" s="162"/>
      <c r="B62" s="121" t="s">
        <v>63</v>
      </c>
      <c r="C62" s="155" t="s">
        <v>100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7"/>
      <c r="R62" s="14"/>
    </row>
    <row r="63" spans="1:18" ht="12.75">
      <c r="A63" s="162"/>
      <c r="B63" s="121" t="s">
        <v>17</v>
      </c>
      <c r="C63" s="155" t="s">
        <v>64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7"/>
      <c r="R63" s="14"/>
    </row>
    <row r="64" spans="1:18" ht="14.25">
      <c r="A64" s="162"/>
      <c r="B64" s="121" t="s">
        <v>18</v>
      </c>
      <c r="C64" s="158" t="s">
        <v>100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60"/>
      <c r="R64" s="14"/>
    </row>
    <row r="65" spans="1:18" ht="45">
      <c r="A65" s="162"/>
      <c r="B65" s="122" t="s">
        <v>19</v>
      </c>
      <c r="C65" s="123" t="s">
        <v>67</v>
      </c>
      <c r="D65" s="150"/>
      <c r="E65" s="124">
        <f>SUM(E66,E67,E68)</f>
        <v>61007</v>
      </c>
      <c r="F65" s="125" t="s">
        <v>27</v>
      </c>
      <c r="G65" s="124">
        <f>SUM(G66,G67,G68)</f>
        <v>61007</v>
      </c>
      <c r="H65" s="124">
        <f>SUM(H66,H67,H68)</f>
        <v>61007</v>
      </c>
      <c r="I65" s="125" t="s">
        <v>27</v>
      </c>
      <c r="J65" s="125" t="s">
        <v>27</v>
      </c>
      <c r="K65" s="125" t="s">
        <v>27</v>
      </c>
      <c r="L65" s="125" t="s">
        <v>27</v>
      </c>
      <c r="M65" s="124">
        <f>SUM(M66,M67,M68)</f>
        <v>61007</v>
      </c>
      <c r="N65" s="125" t="s">
        <v>27</v>
      </c>
      <c r="O65" s="125" t="s">
        <v>27</v>
      </c>
      <c r="P65" s="125" t="s">
        <v>27</v>
      </c>
      <c r="Q65" s="124">
        <f>SUM(Q66,Q67,Q68)</f>
        <v>61007</v>
      </c>
      <c r="R65" s="14"/>
    </row>
    <row r="66" spans="1:18" ht="15.75" customHeight="1">
      <c r="A66" s="162"/>
      <c r="B66" s="126" t="s">
        <v>103</v>
      </c>
      <c r="C66" s="127"/>
      <c r="D66" s="164" t="s">
        <v>68</v>
      </c>
      <c r="E66" s="128">
        <v>7334</v>
      </c>
      <c r="F66" s="129" t="s">
        <v>27</v>
      </c>
      <c r="G66" s="128">
        <v>7334</v>
      </c>
      <c r="H66" s="128">
        <v>7334</v>
      </c>
      <c r="I66" s="129" t="s">
        <v>27</v>
      </c>
      <c r="J66" s="129" t="s">
        <v>27</v>
      </c>
      <c r="K66" s="129" t="s">
        <v>27</v>
      </c>
      <c r="L66" s="129" t="s">
        <v>27</v>
      </c>
      <c r="M66" s="128">
        <v>7334</v>
      </c>
      <c r="N66" s="129" t="s">
        <v>27</v>
      </c>
      <c r="O66" s="129" t="s">
        <v>27</v>
      </c>
      <c r="P66" s="129" t="s">
        <v>27</v>
      </c>
      <c r="Q66" s="130">
        <v>7334</v>
      </c>
      <c r="R66" s="14"/>
    </row>
    <row r="67" spans="1:18" ht="18" customHeight="1">
      <c r="A67" s="162"/>
      <c r="B67" s="126" t="s">
        <v>104</v>
      </c>
      <c r="C67" s="127"/>
      <c r="D67" s="165"/>
      <c r="E67" s="128">
        <v>26800</v>
      </c>
      <c r="F67" s="129" t="s">
        <v>27</v>
      </c>
      <c r="G67" s="128">
        <v>26800</v>
      </c>
      <c r="H67" s="128">
        <v>26800</v>
      </c>
      <c r="I67" s="129" t="s">
        <v>27</v>
      </c>
      <c r="J67" s="129" t="s">
        <v>27</v>
      </c>
      <c r="K67" s="129" t="s">
        <v>27</v>
      </c>
      <c r="L67" s="129" t="s">
        <v>27</v>
      </c>
      <c r="M67" s="128">
        <v>26800</v>
      </c>
      <c r="N67" s="129" t="s">
        <v>27</v>
      </c>
      <c r="O67" s="129" t="s">
        <v>27</v>
      </c>
      <c r="P67" s="129" t="s">
        <v>27</v>
      </c>
      <c r="Q67" s="130">
        <v>26800</v>
      </c>
      <c r="R67" s="14"/>
    </row>
    <row r="68" spans="1:18" ht="17.25" customHeight="1">
      <c r="A68" s="163"/>
      <c r="B68" s="126" t="s">
        <v>105</v>
      </c>
      <c r="C68" s="127"/>
      <c r="D68" s="166"/>
      <c r="E68" s="128">
        <v>26873</v>
      </c>
      <c r="F68" s="129" t="s">
        <v>27</v>
      </c>
      <c r="G68" s="128">
        <v>26873</v>
      </c>
      <c r="H68" s="128">
        <v>26873</v>
      </c>
      <c r="I68" s="129" t="s">
        <v>27</v>
      </c>
      <c r="J68" s="129" t="s">
        <v>27</v>
      </c>
      <c r="K68" s="129" t="s">
        <v>27</v>
      </c>
      <c r="L68" s="129" t="s">
        <v>27</v>
      </c>
      <c r="M68" s="128">
        <v>26873</v>
      </c>
      <c r="N68" s="129" t="s">
        <v>27</v>
      </c>
      <c r="O68" s="129" t="s">
        <v>27</v>
      </c>
      <c r="P68" s="129" t="s">
        <v>27</v>
      </c>
      <c r="Q68" s="130">
        <v>26873</v>
      </c>
      <c r="R68" s="14"/>
    </row>
    <row r="69" spans="1:18" ht="12.75">
      <c r="A69" s="68"/>
      <c r="B69" s="102"/>
      <c r="C69" s="70"/>
      <c r="D69" s="70"/>
      <c r="E69" s="71"/>
      <c r="F69" s="73"/>
      <c r="G69" s="71"/>
      <c r="H69" s="71"/>
      <c r="I69" s="73"/>
      <c r="J69" s="73"/>
      <c r="K69" s="73"/>
      <c r="L69" s="73"/>
      <c r="M69" s="71"/>
      <c r="N69" s="73"/>
      <c r="O69" s="73"/>
      <c r="P69" s="73"/>
      <c r="Q69" s="71"/>
      <c r="R69" s="14"/>
    </row>
    <row r="70" spans="1:18" ht="12.75">
      <c r="A70" s="68"/>
      <c r="B70" s="102"/>
      <c r="C70" s="70"/>
      <c r="D70" s="70"/>
      <c r="E70" s="71"/>
      <c r="F70" s="73"/>
      <c r="G70" s="71"/>
      <c r="H70" s="71"/>
      <c r="I70" s="73"/>
      <c r="J70" s="73"/>
      <c r="K70" s="73"/>
      <c r="L70" s="73"/>
      <c r="M70" s="71"/>
      <c r="N70" s="73"/>
      <c r="O70" s="73"/>
      <c r="P70" s="73"/>
      <c r="Q70" s="71"/>
      <c r="R70" s="14"/>
    </row>
    <row r="71" spans="1:18" ht="29.25" customHeight="1" thickBot="1">
      <c r="A71" s="68"/>
      <c r="B71" s="69"/>
      <c r="C71" s="70"/>
      <c r="D71" s="70"/>
      <c r="E71" s="71"/>
      <c r="F71" s="72"/>
      <c r="G71" s="73"/>
      <c r="H71" s="71"/>
      <c r="I71" s="72"/>
      <c r="J71" s="73"/>
      <c r="K71" s="73"/>
      <c r="L71" s="72"/>
      <c r="M71" s="73"/>
      <c r="N71" s="73"/>
      <c r="O71" s="73"/>
      <c r="P71" s="73"/>
      <c r="Q71" s="72" t="s">
        <v>85</v>
      </c>
      <c r="R71" s="14"/>
    </row>
    <row r="72" spans="1:18" ht="11.25">
      <c r="A72" s="131">
        <v>1</v>
      </c>
      <c r="B72" s="132">
        <v>2</v>
      </c>
      <c r="C72" s="132">
        <v>3</v>
      </c>
      <c r="D72" s="132">
        <v>4</v>
      </c>
      <c r="E72" s="132">
        <v>5</v>
      </c>
      <c r="F72" s="132">
        <v>6</v>
      </c>
      <c r="G72" s="132">
        <v>7</v>
      </c>
      <c r="H72" s="132">
        <v>8</v>
      </c>
      <c r="I72" s="132">
        <v>9</v>
      </c>
      <c r="J72" s="132">
        <v>10</v>
      </c>
      <c r="K72" s="132">
        <v>11</v>
      </c>
      <c r="L72" s="132">
        <v>12</v>
      </c>
      <c r="M72" s="132">
        <v>13</v>
      </c>
      <c r="N72" s="132">
        <v>14</v>
      </c>
      <c r="O72" s="132">
        <v>15</v>
      </c>
      <c r="P72" s="132">
        <v>16</v>
      </c>
      <c r="Q72" s="133">
        <v>17</v>
      </c>
      <c r="R72" s="14"/>
    </row>
    <row r="73" spans="1:18" ht="19.5" customHeight="1">
      <c r="A73" s="134">
        <v>7</v>
      </c>
      <c r="B73" s="44" t="s">
        <v>45</v>
      </c>
      <c r="C73" s="173" t="s">
        <v>1</v>
      </c>
      <c r="D73" s="173"/>
      <c r="E73" s="67">
        <f>SUM(E77)</f>
        <v>32500</v>
      </c>
      <c r="F73" s="67">
        <f>SUM(F77)</f>
        <v>32500</v>
      </c>
      <c r="G73" s="67">
        <f>SUM(G77)</f>
        <v>0</v>
      </c>
      <c r="H73" s="67">
        <f>SUM(H77)</f>
        <v>32500</v>
      </c>
      <c r="I73" s="67">
        <f aca="true" t="shared" si="9" ref="I73:Q73">SUM(I77)</f>
        <v>32500</v>
      </c>
      <c r="J73" s="67">
        <f t="shared" si="9"/>
        <v>0</v>
      </c>
      <c r="K73" s="67">
        <f t="shared" si="9"/>
        <v>0</v>
      </c>
      <c r="L73" s="67">
        <f t="shared" si="9"/>
        <v>32500</v>
      </c>
      <c r="M73" s="67">
        <f t="shared" si="9"/>
        <v>0</v>
      </c>
      <c r="N73" s="67">
        <f t="shared" si="9"/>
        <v>0</v>
      </c>
      <c r="O73" s="67">
        <f t="shared" si="9"/>
        <v>0</v>
      </c>
      <c r="P73" s="67">
        <f t="shared" si="9"/>
        <v>0</v>
      </c>
      <c r="Q73" s="135">
        <f t="shared" si="9"/>
        <v>0</v>
      </c>
      <c r="R73" s="14"/>
    </row>
    <row r="74" spans="1:18" ht="17.25" customHeight="1">
      <c r="A74" s="174" t="s">
        <v>96</v>
      </c>
      <c r="B74" s="47" t="s">
        <v>15</v>
      </c>
      <c r="C74" s="152" t="s">
        <v>82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76"/>
      <c r="R74" s="14"/>
    </row>
    <row r="75" spans="1:18" ht="16.5" customHeight="1">
      <c r="A75" s="175"/>
      <c r="B75" s="47" t="s">
        <v>80</v>
      </c>
      <c r="C75" s="155" t="s">
        <v>81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77"/>
      <c r="R75" s="14"/>
    </row>
    <row r="76" spans="1:18" ht="17.25" customHeight="1">
      <c r="A76" s="175"/>
      <c r="B76" s="47" t="s">
        <v>18</v>
      </c>
      <c r="C76" s="178" t="s">
        <v>79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80"/>
      <c r="R76" s="14"/>
    </row>
    <row r="77" spans="1:18" ht="45">
      <c r="A77" s="175"/>
      <c r="B77" s="48" t="s">
        <v>19</v>
      </c>
      <c r="C77" s="74" t="s">
        <v>84</v>
      </c>
      <c r="D77" s="49"/>
      <c r="E77" s="75">
        <f>SUM(E78)</f>
        <v>32500</v>
      </c>
      <c r="F77" s="88">
        <v>32500</v>
      </c>
      <c r="G77" s="88" t="s">
        <v>27</v>
      </c>
      <c r="H77" s="75">
        <f>SUM(H78)</f>
        <v>32500</v>
      </c>
      <c r="I77" s="103">
        <v>32500</v>
      </c>
      <c r="J77" s="88" t="s">
        <v>27</v>
      </c>
      <c r="K77" s="88" t="s">
        <v>27</v>
      </c>
      <c r="L77" s="103">
        <v>32500</v>
      </c>
      <c r="M77" s="88" t="s">
        <v>27</v>
      </c>
      <c r="N77" s="88" t="s">
        <v>27</v>
      </c>
      <c r="O77" s="88" t="s">
        <v>27</v>
      </c>
      <c r="P77" s="88" t="s">
        <v>27</v>
      </c>
      <c r="Q77" s="137" t="s">
        <v>27</v>
      </c>
      <c r="R77" s="14"/>
    </row>
    <row r="78" spans="1:18" ht="16.5" customHeight="1">
      <c r="A78" s="236"/>
      <c r="B78" s="105" t="s">
        <v>54</v>
      </c>
      <c r="C78" s="57"/>
      <c r="D78" s="50" t="s">
        <v>83</v>
      </c>
      <c r="E78" s="58">
        <v>32500</v>
      </c>
      <c r="F78" s="59">
        <v>32500</v>
      </c>
      <c r="G78" s="59" t="s">
        <v>27</v>
      </c>
      <c r="H78" s="58">
        <v>32500</v>
      </c>
      <c r="I78" s="104">
        <v>32500</v>
      </c>
      <c r="J78" s="59" t="s">
        <v>27</v>
      </c>
      <c r="K78" s="59" t="s">
        <v>27</v>
      </c>
      <c r="L78" s="104">
        <v>32500</v>
      </c>
      <c r="M78" s="59" t="s">
        <v>27</v>
      </c>
      <c r="N78" s="59" t="s">
        <v>27</v>
      </c>
      <c r="O78" s="59" t="s">
        <v>27</v>
      </c>
      <c r="P78" s="59" t="s">
        <v>27</v>
      </c>
      <c r="Q78" s="138" t="s">
        <v>27</v>
      </c>
      <c r="R78" s="14"/>
    </row>
    <row r="79" spans="1:18" ht="22.5" customHeight="1">
      <c r="A79" s="136" t="s">
        <v>97</v>
      </c>
      <c r="B79" s="118" t="s">
        <v>30</v>
      </c>
      <c r="C79" s="189" t="s">
        <v>1</v>
      </c>
      <c r="D79" s="190"/>
      <c r="E79" s="100">
        <f>SUM(E84)</f>
        <v>1390000</v>
      </c>
      <c r="F79" s="100">
        <f aca="true" t="shared" si="10" ref="F79:Q79">SUM(F84)</f>
        <v>535492</v>
      </c>
      <c r="G79" s="100">
        <f t="shared" si="10"/>
        <v>854508</v>
      </c>
      <c r="H79" s="100">
        <f t="shared" si="10"/>
        <v>1390000</v>
      </c>
      <c r="I79" s="100">
        <f t="shared" si="10"/>
        <v>535492</v>
      </c>
      <c r="J79" s="100">
        <f t="shared" si="10"/>
        <v>535492</v>
      </c>
      <c r="K79" s="100">
        <f t="shared" si="10"/>
        <v>0</v>
      </c>
      <c r="L79" s="100">
        <f t="shared" si="10"/>
        <v>0</v>
      </c>
      <c r="M79" s="100">
        <f t="shared" si="10"/>
        <v>854508</v>
      </c>
      <c r="N79" s="100">
        <f t="shared" si="10"/>
        <v>854508</v>
      </c>
      <c r="O79" s="100">
        <f t="shared" si="10"/>
        <v>0</v>
      </c>
      <c r="P79" s="100">
        <f t="shared" si="10"/>
        <v>0</v>
      </c>
      <c r="Q79" s="139">
        <f t="shared" si="10"/>
        <v>0</v>
      </c>
      <c r="R79" s="14"/>
    </row>
    <row r="80" spans="1:18" ht="12.75">
      <c r="A80" s="187" t="s">
        <v>98</v>
      </c>
      <c r="B80" s="4" t="s">
        <v>15</v>
      </c>
      <c r="C80" s="191" t="s">
        <v>35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3"/>
      <c r="R80" s="14"/>
    </row>
    <row r="81" spans="1:18" ht="12.75">
      <c r="A81" s="187"/>
      <c r="B81" s="4" t="s">
        <v>16</v>
      </c>
      <c r="C81" s="194" t="s">
        <v>41</v>
      </c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77"/>
      <c r="R81" s="14"/>
    </row>
    <row r="82" spans="1:18" ht="12.75">
      <c r="A82" s="187"/>
      <c r="B82" s="4" t="s">
        <v>17</v>
      </c>
      <c r="C82" s="195" t="s">
        <v>34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7"/>
      <c r="R82" s="14"/>
    </row>
    <row r="83" spans="1:18" ht="41.25" customHeight="1">
      <c r="A83" s="187"/>
      <c r="B83" s="28" t="s">
        <v>18</v>
      </c>
      <c r="C83" s="198" t="s">
        <v>86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200"/>
      <c r="R83" s="14"/>
    </row>
    <row r="84" spans="1:18" ht="78.75">
      <c r="A84" s="187"/>
      <c r="B84" s="4" t="s">
        <v>19</v>
      </c>
      <c r="C84" s="32" t="s">
        <v>38</v>
      </c>
      <c r="D84" s="14"/>
      <c r="E84" s="29">
        <f>SUM(E85)</f>
        <v>1390000</v>
      </c>
      <c r="F84" s="29">
        <f aca="true" t="shared" si="11" ref="F84:N84">SUM(F85)</f>
        <v>535492</v>
      </c>
      <c r="G84" s="29">
        <f t="shared" si="11"/>
        <v>854508</v>
      </c>
      <c r="H84" s="29">
        <f t="shared" si="11"/>
        <v>1390000</v>
      </c>
      <c r="I84" s="29">
        <f t="shared" si="11"/>
        <v>535492</v>
      </c>
      <c r="J84" s="29">
        <f t="shared" si="11"/>
        <v>535492</v>
      </c>
      <c r="K84" s="26" t="s">
        <v>27</v>
      </c>
      <c r="L84" s="26" t="s">
        <v>27</v>
      </c>
      <c r="M84" s="29">
        <f t="shared" si="11"/>
        <v>854508</v>
      </c>
      <c r="N84" s="29">
        <f t="shared" si="11"/>
        <v>854508</v>
      </c>
      <c r="O84" s="77" t="s">
        <v>27</v>
      </c>
      <c r="P84" s="77" t="s">
        <v>27</v>
      </c>
      <c r="Q84" s="106" t="s">
        <v>27</v>
      </c>
      <c r="R84" s="14"/>
    </row>
    <row r="85" spans="1:18" ht="12.75">
      <c r="A85" s="188"/>
      <c r="B85" s="15" t="s">
        <v>88</v>
      </c>
      <c r="C85" s="16"/>
      <c r="D85" s="24" t="s">
        <v>87</v>
      </c>
      <c r="E85" s="17">
        <v>1390000</v>
      </c>
      <c r="F85" s="17">
        <v>535492</v>
      </c>
      <c r="G85" s="86">
        <v>854508</v>
      </c>
      <c r="H85" s="25">
        <v>1390000</v>
      </c>
      <c r="I85" s="25">
        <v>535492</v>
      </c>
      <c r="J85" s="25">
        <v>535492</v>
      </c>
      <c r="K85" s="26" t="s">
        <v>27</v>
      </c>
      <c r="L85" s="26" t="s">
        <v>27</v>
      </c>
      <c r="M85" s="27">
        <v>854508</v>
      </c>
      <c r="N85" s="27">
        <v>854508</v>
      </c>
      <c r="O85" s="26" t="s">
        <v>27</v>
      </c>
      <c r="P85" s="26" t="s">
        <v>27</v>
      </c>
      <c r="Q85" s="107" t="s">
        <v>27</v>
      </c>
      <c r="R85" s="14"/>
    </row>
    <row r="86" spans="1:18" ht="24.75" customHeight="1">
      <c r="A86" s="134">
        <v>9</v>
      </c>
      <c r="B86" s="44" t="s">
        <v>45</v>
      </c>
      <c r="C86" s="173" t="s">
        <v>1</v>
      </c>
      <c r="D86" s="173"/>
      <c r="E86" s="67">
        <f>SUM(E91)</f>
        <v>162544</v>
      </c>
      <c r="F86" s="67">
        <f>SUM(F91)</f>
        <v>24382</v>
      </c>
      <c r="G86" s="67">
        <f>SUM(G91)</f>
        <v>138162</v>
      </c>
      <c r="H86" s="67">
        <f>SUM(H91)</f>
        <v>162544</v>
      </c>
      <c r="I86" s="67">
        <f aca="true" t="shared" si="12" ref="I86:Q86">SUM(I91)</f>
        <v>24382</v>
      </c>
      <c r="J86" s="67">
        <f t="shared" si="12"/>
        <v>0</v>
      </c>
      <c r="K86" s="67">
        <f t="shared" si="12"/>
        <v>0</v>
      </c>
      <c r="L86" s="67">
        <f t="shared" si="12"/>
        <v>24382</v>
      </c>
      <c r="M86" s="67">
        <f t="shared" si="12"/>
        <v>138162</v>
      </c>
      <c r="N86" s="67">
        <f t="shared" si="12"/>
        <v>0</v>
      </c>
      <c r="O86" s="67">
        <f t="shared" si="12"/>
        <v>0</v>
      </c>
      <c r="P86" s="67">
        <f t="shared" si="12"/>
        <v>0</v>
      </c>
      <c r="Q86" s="135">
        <f t="shared" si="12"/>
        <v>138162</v>
      </c>
      <c r="R86" s="14"/>
    </row>
    <row r="87" spans="1:18" ht="18.75" customHeight="1">
      <c r="A87" s="174" t="s">
        <v>99</v>
      </c>
      <c r="B87" s="47" t="s">
        <v>15</v>
      </c>
      <c r="C87" s="152" t="s">
        <v>47</v>
      </c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76"/>
      <c r="R87" s="14"/>
    </row>
    <row r="88" spans="1:18" ht="24" customHeight="1">
      <c r="A88" s="175"/>
      <c r="B88" s="47" t="s">
        <v>16</v>
      </c>
      <c r="C88" s="155" t="s">
        <v>48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77"/>
      <c r="R88" s="14"/>
    </row>
    <row r="89" spans="1:18" ht="24" customHeight="1">
      <c r="A89" s="175"/>
      <c r="B89" s="47" t="s">
        <v>17</v>
      </c>
      <c r="C89" s="155" t="s">
        <v>95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77"/>
      <c r="R89" s="14"/>
    </row>
    <row r="90" spans="1:18" ht="17.25" customHeight="1">
      <c r="A90" s="175"/>
      <c r="B90" s="47" t="s">
        <v>18</v>
      </c>
      <c r="C90" s="178" t="s">
        <v>91</v>
      </c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80"/>
      <c r="R90" s="14"/>
    </row>
    <row r="91" spans="1:18" ht="48" customHeight="1">
      <c r="A91" s="175"/>
      <c r="B91" s="48" t="s">
        <v>19</v>
      </c>
      <c r="C91" s="74" t="s">
        <v>84</v>
      </c>
      <c r="D91" s="116"/>
      <c r="E91" s="58">
        <f>SUM(E92,E93,E94)</f>
        <v>162544</v>
      </c>
      <c r="F91" s="58">
        <f aca="true" t="shared" si="13" ref="F91:Q91">SUM(F92,F93,F94)</f>
        <v>24382</v>
      </c>
      <c r="G91" s="58">
        <f t="shared" si="13"/>
        <v>138162</v>
      </c>
      <c r="H91" s="58">
        <f t="shared" si="13"/>
        <v>162544</v>
      </c>
      <c r="I91" s="58">
        <f t="shared" si="13"/>
        <v>24382</v>
      </c>
      <c r="J91" s="58">
        <f t="shared" si="13"/>
        <v>0</v>
      </c>
      <c r="K91" s="58">
        <f t="shared" si="13"/>
        <v>0</v>
      </c>
      <c r="L91" s="58">
        <f t="shared" si="13"/>
        <v>24382</v>
      </c>
      <c r="M91" s="58">
        <f t="shared" si="13"/>
        <v>138162</v>
      </c>
      <c r="N91" s="58">
        <f t="shared" si="13"/>
        <v>0</v>
      </c>
      <c r="O91" s="58">
        <f t="shared" si="13"/>
        <v>0</v>
      </c>
      <c r="P91" s="58">
        <f t="shared" si="13"/>
        <v>0</v>
      </c>
      <c r="Q91" s="140">
        <f t="shared" si="13"/>
        <v>138162</v>
      </c>
      <c r="R91" s="14"/>
    </row>
    <row r="92" spans="1:18" ht="12.75">
      <c r="A92" s="175"/>
      <c r="B92" s="87" t="s">
        <v>54</v>
      </c>
      <c r="C92" s="112"/>
      <c r="D92" s="113" t="s">
        <v>92</v>
      </c>
      <c r="E92" s="114">
        <v>138162</v>
      </c>
      <c r="F92" s="111" t="s">
        <v>27</v>
      </c>
      <c r="G92" s="115">
        <v>138162</v>
      </c>
      <c r="H92" s="114">
        <v>138162</v>
      </c>
      <c r="I92" s="111" t="s">
        <v>27</v>
      </c>
      <c r="J92" s="111" t="s">
        <v>27</v>
      </c>
      <c r="K92" s="111" t="s">
        <v>27</v>
      </c>
      <c r="L92" s="111" t="s">
        <v>27</v>
      </c>
      <c r="M92" s="115">
        <v>138162</v>
      </c>
      <c r="N92" s="111" t="s">
        <v>27</v>
      </c>
      <c r="O92" s="111" t="s">
        <v>27</v>
      </c>
      <c r="P92" s="111" t="s">
        <v>27</v>
      </c>
      <c r="Q92" s="42">
        <v>138162</v>
      </c>
      <c r="R92" s="14"/>
    </row>
    <row r="93" spans="1:18" ht="16.5" customHeight="1">
      <c r="A93" s="136"/>
      <c r="B93" s="117"/>
      <c r="C93" s="108"/>
      <c r="D93" s="109" t="s">
        <v>93</v>
      </c>
      <c r="E93" s="11">
        <v>7314</v>
      </c>
      <c r="F93" s="11">
        <v>7314</v>
      </c>
      <c r="G93" s="12" t="s">
        <v>27</v>
      </c>
      <c r="H93" s="11">
        <v>7314</v>
      </c>
      <c r="I93" s="11">
        <v>7314</v>
      </c>
      <c r="J93" s="12" t="s">
        <v>27</v>
      </c>
      <c r="K93" s="12" t="s">
        <v>27</v>
      </c>
      <c r="L93" s="110">
        <v>7314</v>
      </c>
      <c r="M93" s="12" t="s">
        <v>27</v>
      </c>
      <c r="N93" s="12" t="s">
        <v>27</v>
      </c>
      <c r="O93" s="12" t="s">
        <v>27</v>
      </c>
      <c r="P93" s="12" t="s">
        <v>27</v>
      </c>
      <c r="Q93" s="141" t="s">
        <v>27</v>
      </c>
      <c r="R93" s="14"/>
    </row>
    <row r="94" spans="1:18" ht="16.5" customHeight="1" thickBot="1">
      <c r="A94" s="142"/>
      <c r="B94" s="143"/>
      <c r="C94" s="144"/>
      <c r="D94" s="145" t="s">
        <v>94</v>
      </c>
      <c r="E94" s="146">
        <v>17068</v>
      </c>
      <c r="F94" s="146">
        <v>17068</v>
      </c>
      <c r="G94" s="147" t="s">
        <v>27</v>
      </c>
      <c r="H94" s="146">
        <v>17068</v>
      </c>
      <c r="I94" s="146">
        <v>17068</v>
      </c>
      <c r="J94" s="147" t="s">
        <v>27</v>
      </c>
      <c r="K94" s="147" t="s">
        <v>27</v>
      </c>
      <c r="L94" s="148">
        <v>17068</v>
      </c>
      <c r="M94" s="147" t="s">
        <v>27</v>
      </c>
      <c r="N94" s="147" t="s">
        <v>27</v>
      </c>
      <c r="O94" s="147" t="s">
        <v>27</v>
      </c>
      <c r="P94" s="147" t="s">
        <v>27</v>
      </c>
      <c r="Q94" s="149" t="s">
        <v>27</v>
      </c>
      <c r="R94" s="14"/>
    </row>
    <row r="95" spans="1:18" ht="12.75" customHeight="1">
      <c r="A95" s="169" t="s">
        <v>33</v>
      </c>
      <c r="B95" s="170"/>
      <c r="C95" s="201" t="s">
        <v>61</v>
      </c>
      <c r="D95" s="203" t="s">
        <v>1</v>
      </c>
      <c r="E95" s="185">
        <f>SUM(E23,E31,E32,E44,E45,E52,E59,E66,E78,E91)</f>
        <v>2185278</v>
      </c>
      <c r="F95" s="185">
        <f aca="true" t="shared" si="14" ref="F95:Q95">SUM(F23,F31,F32,F44,F45,F52,F59,F66,F78,F91)</f>
        <v>783680</v>
      </c>
      <c r="G95" s="185">
        <f t="shared" si="14"/>
        <v>1401598</v>
      </c>
      <c r="H95" s="185">
        <f t="shared" si="14"/>
        <v>2185278</v>
      </c>
      <c r="I95" s="185">
        <f t="shared" si="14"/>
        <v>783680</v>
      </c>
      <c r="J95" s="185">
        <f t="shared" si="14"/>
        <v>610000</v>
      </c>
      <c r="K95" s="185">
        <f t="shared" si="14"/>
        <v>0</v>
      </c>
      <c r="L95" s="185">
        <f t="shared" si="14"/>
        <v>173680</v>
      </c>
      <c r="M95" s="185">
        <f t="shared" si="14"/>
        <v>1401598</v>
      </c>
      <c r="N95" s="185">
        <f t="shared" si="14"/>
        <v>466000</v>
      </c>
      <c r="O95" s="185">
        <f t="shared" si="14"/>
        <v>0</v>
      </c>
      <c r="P95" s="185">
        <f t="shared" si="14"/>
        <v>0</v>
      </c>
      <c r="Q95" s="185">
        <f t="shared" si="14"/>
        <v>935598</v>
      </c>
      <c r="R95" s="186"/>
    </row>
    <row r="96" spans="1:18" ht="12.75" customHeight="1" thickBot="1">
      <c r="A96" s="169"/>
      <c r="B96" s="170"/>
      <c r="C96" s="202"/>
      <c r="D96" s="204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86"/>
    </row>
    <row r="97" spans="1:18" ht="13.5" customHeight="1" thickTop="1">
      <c r="A97" s="169"/>
      <c r="B97" s="170"/>
      <c r="C97" s="181" t="s">
        <v>89</v>
      </c>
      <c r="D97" s="183" t="s">
        <v>1</v>
      </c>
      <c r="E97" s="167">
        <f>SUM(E24,E33,E34,E67)</f>
        <v>2222068</v>
      </c>
      <c r="F97" s="167">
        <f aca="true" t="shared" si="15" ref="F97:Q97">SUM(F24,F33,F34,F67)</f>
        <v>770291</v>
      </c>
      <c r="G97" s="167">
        <f t="shared" si="15"/>
        <v>1451777</v>
      </c>
      <c r="H97" s="167">
        <f t="shared" si="15"/>
        <v>2222068</v>
      </c>
      <c r="I97" s="167">
        <f t="shared" si="15"/>
        <v>770291</v>
      </c>
      <c r="J97" s="167">
        <f t="shared" si="15"/>
        <v>666000</v>
      </c>
      <c r="K97" s="167">
        <f t="shared" si="15"/>
        <v>0</v>
      </c>
      <c r="L97" s="167">
        <f t="shared" si="15"/>
        <v>104291</v>
      </c>
      <c r="M97" s="167">
        <f t="shared" si="15"/>
        <v>1451777</v>
      </c>
      <c r="N97" s="167">
        <f t="shared" si="15"/>
        <v>834000</v>
      </c>
      <c r="O97" s="167">
        <f t="shared" si="15"/>
        <v>0</v>
      </c>
      <c r="P97" s="167">
        <f t="shared" si="15"/>
        <v>0</v>
      </c>
      <c r="Q97" s="167">
        <f t="shared" si="15"/>
        <v>617777</v>
      </c>
      <c r="R97" s="14"/>
    </row>
    <row r="98" spans="1:17" ht="13.5" customHeight="1" thickBot="1">
      <c r="A98" s="169"/>
      <c r="B98" s="170"/>
      <c r="C98" s="182"/>
      <c r="D98" s="184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</row>
    <row r="99" spans="1:17" ht="13.5" customHeight="1" thickTop="1">
      <c r="A99" s="169"/>
      <c r="B99" s="170"/>
      <c r="C99" s="181" t="s">
        <v>90</v>
      </c>
      <c r="D99" s="183" t="s">
        <v>1</v>
      </c>
      <c r="E99" s="167">
        <f>SUM(E85,E68)</f>
        <v>1416873</v>
      </c>
      <c r="F99" s="167">
        <f aca="true" t="shared" si="16" ref="F99:Q99">SUM(F85,F68)</f>
        <v>535492</v>
      </c>
      <c r="G99" s="167">
        <f t="shared" si="16"/>
        <v>881381</v>
      </c>
      <c r="H99" s="167">
        <f t="shared" si="16"/>
        <v>1416873</v>
      </c>
      <c r="I99" s="167">
        <f t="shared" si="16"/>
        <v>535492</v>
      </c>
      <c r="J99" s="167">
        <f t="shared" si="16"/>
        <v>535492</v>
      </c>
      <c r="K99" s="167">
        <f t="shared" si="16"/>
        <v>0</v>
      </c>
      <c r="L99" s="167">
        <f t="shared" si="16"/>
        <v>0</v>
      </c>
      <c r="M99" s="167">
        <f t="shared" si="16"/>
        <v>881381</v>
      </c>
      <c r="N99" s="167">
        <f t="shared" si="16"/>
        <v>854508</v>
      </c>
      <c r="O99" s="167">
        <f t="shared" si="16"/>
        <v>0</v>
      </c>
      <c r="P99" s="167">
        <f t="shared" si="16"/>
        <v>0</v>
      </c>
      <c r="Q99" s="167">
        <f t="shared" si="16"/>
        <v>26873</v>
      </c>
    </row>
    <row r="100" spans="1:17" ht="13.5" customHeight="1" thickBot="1">
      <c r="A100" s="171"/>
      <c r="B100" s="172"/>
      <c r="C100" s="182"/>
      <c r="D100" s="184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</row>
    <row r="101" ht="12" thickTop="1"/>
  </sheetData>
  <sheetProtection/>
  <mergeCells count="125">
    <mergeCell ref="C76:Q76"/>
    <mergeCell ref="E97:E98"/>
    <mergeCell ref="H97:H98"/>
    <mergeCell ref="M97:M98"/>
    <mergeCell ref="A39:A45"/>
    <mergeCell ref="N97:N98"/>
    <mergeCell ref="O97:O98"/>
    <mergeCell ref="P97:P98"/>
    <mergeCell ref="C53:D53"/>
    <mergeCell ref="A54:A59"/>
    <mergeCell ref="K97:K98"/>
    <mergeCell ref="C97:C98"/>
    <mergeCell ref="A74:A78"/>
    <mergeCell ref="C74:Q74"/>
    <mergeCell ref="C41:Q41"/>
    <mergeCell ref="C40:Q40"/>
    <mergeCell ref="Q97:Q98"/>
    <mergeCell ref="C56:Q56"/>
    <mergeCell ref="C57:Q57"/>
    <mergeCell ref="G97:G98"/>
    <mergeCell ref="D97:D98"/>
    <mergeCell ref="C55:Q55"/>
    <mergeCell ref="C73:D73"/>
    <mergeCell ref="C75:Q75"/>
    <mergeCell ref="I10:Q10"/>
    <mergeCell ref="M12:M13"/>
    <mergeCell ref="E8:E13"/>
    <mergeCell ref="F9:F13"/>
    <mergeCell ref="L97:L98"/>
    <mergeCell ref="F97:F98"/>
    <mergeCell ref="C47:Q47"/>
    <mergeCell ref="C48:Q48"/>
    <mergeCell ref="I97:I98"/>
    <mergeCell ref="J97:J98"/>
    <mergeCell ref="F8:G8"/>
    <mergeCell ref="C21:Q21"/>
    <mergeCell ref="H10:H13"/>
    <mergeCell ref="I11:L11"/>
    <mergeCell ref="I12:I13"/>
    <mergeCell ref="J12:L12"/>
    <mergeCell ref="G9:G13"/>
    <mergeCell ref="D8:D13"/>
    <mergeCell ref="H8:Q8"/>
    <mergeCell ref="H9:Q9"/>
    <mergeCell ref="A6:Q6"/>
    <mergeCell ref="C46:D46"/>
    <mergeCell ref="N12:Q12"/>
    <mergeCell ref="A26:A34"/>
    <mergeCell ref="C29:Q29"/>
    <mergeCell ref="B31:B32"/>
    <mergeCell ref="C26:Q26"/>
    <mergeCell ref="B33:B34"/>
    <mergeCell ref="C38:D38"/>
    <mergeCell ref="A17:A24"/>
    <mergeCell ref="M11:Q11"/>
    <mergeCell ref="A8:A13"/>
    <mergeCell ref="B8:B13"/>
    <mergeCell ref="C8:C13"/>
    <mergeCell ref="B20:B21"/>
    <mergeCell ref="C20:Q20"/>
    <mergeCell ref="E95:E96"/>
    <mergeCell ref="A47:A52"/>
    <mergeCell ref="B44:B45"/>
    <mergeCell ref="C42:Q42"/>
    <mergeCell ref="C16:D16"/>
    <mergeCell ref="C39:Q39"/>
    <mergeCell ref="C17:Q17"/>
    <mergeCell ref="C18:Q18"/>
    <mergeCell ref="C19:Q19"/>
    <mergeCell ref="C25:D25"/>
    <mergeCell ref="C83:Q83"/>
    <mergeCell ref="P95:P96"/>
    <mergeCell ref="Q95:Q96"/>
    <mergeCell ref="I95:I96"/>
    <mergeCell ref="G95:G96"/>
    <mergeCell ref="C28:Q28"/>
    <mergeCell ref="C49:Q49"/>
    <mergeCell ref="C50:Q50"/>
    <mergeCell ref="C95:C96"/>
    <mergeCell ref="D95:D96"/>
    <mergeCell ref="A80:A85"/>
    <mergeCell ref="F95:F96"/>
    <mergeCell ref="H95:H96"/>
    <mergeCell ref="O95:O96"/>
    <mergeCell ref="C27:Q27"/>
    <mergeCell ref="C54:Q54"/>
    <mergeCell ref="C79:D79"/>
    <mergeCell ref="C80:Q80"/>
    <mergeCell ref="C81:Q81"/>
    <mergeCell ref="C82:Q82"/>
    <mergeCell ref="C89:Q89"/>
    <mergeCell ref="L95:L96"/>
    <mergeCell ref="H99:H100"/>
    <mergeCell ref="I99:I100"/>
    <mergeCell ref="J99:J100"/>
    <mergeCell ref="R95:R96"/>
    <mergeCell ref="K95:K96"/>
    <mergeCell ref="J95:J96"/>
    <mergeCell ref="M95:M96"/>
    <mergeCell ref="N95:N96"/>
    <mergeCell ref="N99:N100"/>
    <mergeCell ref="O99:O100"/>
    <mergeCell ref="P99:P100"/>
    <mergeCell ref="C99:C100"/>
    <mergeCell ref="D99:D100"/>
    <mergeCell ref="E99:E100"/>
    <mergeCell ref="F99:F100"/>
    <mergeCell ref="G99:G100"/>
    <mergeCell ref="Q99:Q100"/>
    <mergeCell ref="A95:B100"/>
    <mergeCell ref="C86:D86"/>
    <mergeCell ref="A87:A92"/>
    <mergeCell ref="C87:Q87"/>
    <mergeCell ref="C88:Q88"/>
    <mergeCell ref="C90:Q90"/>
    <mergeCell ref="K99:K100"/>
    <mergeCell ref="L99:L100"/>
    <mergeCell ref="M99:M100"/>
    <mergeCell ref="C60:D60"/>
    <mergeCell ref="C61:Q61"/>
    <mergeCell ref="C62:Q62"/>
    <mergeCell ref="C63:Q63"/>
    <mergeCell ref="C64:Q64"/>
    <mergeCell ref="A61:A68"/>
    <mergeCell ref="D66:D68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2010-12-30T07:23:40Z</cp:lastPrinted>
  <dcterms:created xsi:type="dcterms:W3CDTF">1998-12-09T13:02:10Z</dcterms:created>
  <dcterms:modified xsi:type="dcterms:W3CDTF">2010-12-30T07:25:14Z</dcterms:modified>
  <cp:category/>
  <cp:version/>
  <cp:contentType/>
  <cp:contentStatus/>
</cp:coreProperties>
</file>