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925" windowHeight="4875" activeTab="2"/>
  </bookViews>
  <sheets>
    <sheet name="Arkusz1" sheetId="1" r:id="rId1"/>
    <sheet name="Arkusz2" sheetId="2" r:id="rId2"/>
    <sheet name="BUDZET DOCHODY" sheetId="3" r:id="rId3"/>
  </sheets>
  <definedNames>
    <definedName name="_xlnm.Print_Area" localSheetId="2">'BUDZET DOCHODY'!$A$1:$E$511</definedName>
  </definedNames>
  <calcPr fullCalcOnLoad="1"/>
</workbook>
</file>

<file path=xl/sharedStrings.xml><?xml version="1.0" encoding="utf-8"?>
<sst xmlns="http://schemas.openxmlformats.org/spreadsheetml/2006/main" count="395" uniqueCount="237">
  <si>
    <t>Załącznik Nr 1</t>
  </si>
  <si>
    <t>PLAN    DOCHODÓW</t>
  </si>
  <si>
    <t>DZIAŁ</t>
  </si>
  <si>
    <t>ROZDZIAŁ</t>
  </si>
  <si>
    <t>§</t>
  </si>
  <si>
    <t>WYSZCZEGÓLNIENIE</t>
  </si>
  <si>
    <t>ROZDZIAŁ -</t>
  </si>
  <si>
    <t>Pozostała działalność</t>
  </si>
  <si>
    <t xml:space="preserve">ROZDZIAŁ - </t>
  </si>
  <si>
    <t>- 2 -</t>
  </si>
  <si>
    <t>Wpływy z usług</t>
  </si>
  <si>
    <t>OPIEKA SPOŁECZNA</t>
  </si>
  <si>
    <t xml:space="preserve">Dotacje celowe otrzymane z </t>
  </si>
  <si>
    <t>Dodatki mieszkaniowe</t>
  </si>
  <si>
    <t xml:space="preserve">DOCHODY OD OSÓB PRAWNYCH, </t>
  </si>
  <si>
    <t xml:space="preserve">OD OSÓB FIZYCZNYCH  I  OD INNYCH </t>
  </si>
  <si>
    <t>JEDNOSTEK NIE POSIADAJĄCYCH</t>
  </si>
  <si>
    <t>OSOBOWOŚCI PRAWNEJ</t>
  </si>
  <si>
    <t>Podatek leśny</t>
  </si>
  <si>
    <t>Podatek od nieruchomości</t>
  </si>
  <si>
    <t>Podatek od spadków i darowizn</t>
  </si>
  <si>
    <t>Podatek od posiadania psów</t>
  </si>
  <si>
    <t>Wpływy z opłaty skarbowej</t>
  </si>
  <si>
    <t>Urzędy wojewódzkie</t>
  </si>
  <si>
    <t xml:space="preserve">budżetu państwa na realizację </t>
  </si>
  <si>
    <t>RÓŻNE ROZLICZENIA</t>
  </si>
  <si>
    <t>Część oświatowa subwencji ogólnej</t>
  </si>
  <si>
    <t xml:space="preserve"> </t>
  </si>
  <si>
    <t>DZIAŁ 700 -</t>
  </si>
  <si>
    <t>70005</t>
  </si>
  <si>
    <t>Gospodarka gruntami i nieruchomościami</t>
  </si>
  <si>
    <t>069</t>
  </si>
  <si>
    <t>075</t>
  </si>
  <si>
    <t>083</t>
  </si>
  <si>
    <t>084</t>
  </si>
  <si>
    <t>ADMINISTRACJA PUBLICZNA</t>
  </si>
  <si>
    <t>75011</t>
  </si>
  <si>
    <t>201</t>
  </si>
  <si>
    <t>zadań bieżących z zakresu administracji</t>
  </si>
  <si>
    <t>75023</t>
  </si>
  <si>
    <t xml:space="preserve">Urzędy Gmin </t>
  </si>
  <si>
    <t>DZIAŁ 751 -</t>
  </si>
  <si>
    <t>URZĘDY NACZELNYCH ORGANÓW WŁADZY PAŃSTWOWEJ,</t>
  </si>
  <si>
    <t>KONTROLI I OCHRONY PRAWA ORAZ SĄDOWNICTWA</t>
  </si>
  <si>
    <t>75101</t>
  </si>
  <si>
    <t>Urzędy naczelnych organów władzy państwowej,</t>
  </si>
  <si>
    <t>DZIAŁ 756 -</t>
  </si>
  <si>
    <t>75615</t>
  </si>
  <si>
    <t>031</t>
  </si>
  <si>
    <t>032</t>
  </si>
  <si>
    <t>033</t>
  </si>
  <si>
    <t>034</t>
  </si>
  <si>
    <t>Podatek  od środków transportowych</t>
  </si>
  <si>
    <t>035</t>
  </si>
  <si>
    <t>036</t>
  </si>
  <si>
    <t>037</t>
  </si>
  <si>
    <t>043</t>
  </si>
  <si>
    <t xml:space="preserve"> Wpływy z opłaty targowej</t>
  </si>
  <si>
    <t>045</t>
  </si>
  <si>
    <t>Wpływy z opłaty administracyjnej za czynności</t>
  </si>
  <si>
    <t>urzędowe</t>
  </si>
  <si>
    <t>091</t>
  </si>
  <si>
    <t>75618</t>
  </si>
  <si>
    <t>041</t>
  </si>
  <si>
    <t>75621</t>
  </si>
  <si>
    <t>Udziały gmin w podatkach stanowiących dochód</t>
  </si>
  <si>
    <t>budżetu państwa</t>
  </si>
  <si>
    <t xml:space="preserve"> 001</t>
  </si>
  <si>
    <t>Podatek dochodowy od osób fizycznych</t>
  </si>
  <si>
    <t>002</t>
  </si>
  <si>
    <t>Podatek dochodowy od osób prawnych</t>
  </si>
  <si>
    <t>DZIAŁ 758 -</t>
  </si>
  <si>
    <t>75801</t>
  </si>
  <si>
    <t>292</t>
  </si>
  <si>
    <t>75802</t>
  </si>
  <si>
    <t>75805</t>
  </si>
  <si>
    <t>85314</t>
  </si>
  <si>
    <t xml:space="preserve">Zasiłki i pomoc w naturze oraz składki na </t>
  </si>
  <si>
    <t>Dotacje celowe otrzymane z budżetu państwa</t>
  </si>
  <si>
    <t xml:space="preserve">na realizację zadań bieżących z zakresu </t>
  </si>
  <si>
    <t>85315</t>
  </si>
  <si>
    <t>203</t>
  </si>
  <si>
    <t>85316</t>
  </si>
  <si>
    <t>Zasiłki rodzinne, pielęgnacyjne i wychowawcze</t>
  </si>
  <si>
    <t>na realizację zadań bieżących z zakresu</t>
  </si>
  <si>
    <t>85328</t>
  </si>
  <si>
    <t>Usługi opiekuńcze i specjalistyczne usługi</t>
  </si>
  <si>
    <t>opiekuńcze</t>
  </si>
  <si>
    <t>DZIAŁ 854 -</t>
  </si>
  <si>
    <t>EDUKACYJNA OPIEKA WYCHOWAWCZA</t>
  </si>
  <si>
    <t>85404</t>
  </si>
  <si>
    <t>DZIAŁ 900 -</t>
  </si>
  <si>
    <t>GOSPODARKA KOMUNALNA I OCHRONA ŚRODOWISKA</t>
  </si>
  <si>
    <t>90095</t>
  </si>
  <si>
    <t xml:space="preserve">083 </t>
  </si>
  <si>
    <t>DOCHODY  WŁASNE:</t>
  </si>
  <si>
    <t>DOCHODY OGÓŁEM:</t>
  </si>
  <si>
    <t>Przedszkola</t>
  </si>
  <si>
    <t>2</t>
  </si>
  <si>
    <t>3</t>
  </si>
  <si>
    <t xml:space="preserve"> - 7 -</t>
  </si>
  <si>
    <t>DZIAŁ 750 -</t>
  </si>
  <si>
    <t xml:space="preserve">ADMINISTRACJA   PUBLICZNA  </t>
  </si>
  <si>
    <t>Urzędy Wojewódzkie</t>
  </si>
  <si>
    <t>kontroli i ochrony prawa</t>
  </si>
  <si>
    <t>DZIAŁ 853 -</t>
  </si>
  <si>
    <t>Dotacje celowe otrzymane z budżetu państwa na</t>
  </si>
  <si>
    <t xml:space="preserve">realizację zadań bieżących z zakresu </t>
  </si>
  <si>
    <t>85319</t>
  </si>
  <si>
    <t>Ośrodki Pomocy Społecznej</t>
  </si>
  <si>
    <t>DOTACJE OGÓŁEM :</t>
  </si>
  <si>
    <t xml:space="preserve">     PLAN   DOCHODÓW   DOTACJI   CELOWYCH   NA   ZADANIA   </t>
  </si>
  <si>
    <t xml:space="preserve">           ZLECONE   GMINIE   Z   ZAKRESU   ADMINISTRACJI  </t>
  </si>
  <si>
    <t>GOSPODARKA   MIESZKANIOWA</t>
  </si>
  <si>
    <t>na realizację własnych zadań bieżących gmin</t>
  </si>
  <si>
    <t>Wpływy z różnych opłat</t>
  </si>
  <si>
    <t xml:space="preserve">rządowej oraz innych zadań zleconych gminie </t>
  </si>
  <si>
    <t>ustawami</t>
  </si>
  <si>
    <t xml:space="preserve">administracji rządowej oraz innych zadań </t>
  </si>
  <si>
    <t>zleconych gminie ustawami</t>
  </si>
  <si>
    <t xml:space="preserve"> Odsetki od nieterminowych wpłat z tytułu </t>
  </si>
  <si>
    <t>podatków i opłat</t>
  </si>
  <si>
    <t>administracji rządowej oraz innych zadań</t>
  </si>
  <si>
    <t>administracji rządowej oraz innych zadań zleconych</t>
  </si>
  <si>
    <t>gminie ustawami</t>
  </si>
  <si>
    <t>048</t>
  </si>
  <si>
    <t>alkoholu</t>
  </si>
  <si>
    <t xml:space="preserve">                 ( w zł )</t>
  </si>
  <si>
    <t>DZIAŁ 851 -</t>
  </si>
  <si>
    <t>OCHRONA ZDROWIA</t>
  </si>
  <si>
    <t>Dochody z najmu i dzierżawy składników</t>
  </si>
  <si>
    <t>o podobnym charakterze</t>
  </si>
  <si>
    <t xml:space="preserve">Wpływy z usług </t>
  </si>
  <si>
    <t>DZIAŁ 921 -</t>
  </si>
  <si>
    <t>KULTURA I OCHRONA DZIEDZICTWA NARODOWEGO</t>
  </si>
  <si>
    <t>92120</t>
  </si>
  <si>
    <t xml:space="preserve">Dochody z najmu i dzierżawy składników </t>
  </si>
  <si>
    <t>o podobnym charakterze - "Zamek"</t>
  </si>
  <si>
    <t>Ochrona i konserwacja zabytków</t>
  </si>
  <si>
    <t xml:space="preserve"> - 6 -</t>
  </si>
  <si>
    <t>Wpływy z podatku rolnego, podatku leśnego,</t>
  </si>
  <si>
    <t xml:space="preserve"> Wpływy ze sprzedaży wyrobów i składników</t>
  </si>
  <si>
    <t xml:space="preserve"> majątkowych ( za ciepło )</t>
  </si>
  <si>
    <t>realizację zadań bieżących z zakresu administracji</t>
  </si>
  <si>
    <t>75601</t>
  </si>
  <si>
    <t xml:space="preserve">Wpływy z podatku dochodowego od osób </t>
  </si>
  <si>
    <t>fizycznych</t>
  </si>
  <si>
    <t xml:space="preserve">Podatek od działalności gospodarczej osób </t>
  </si>
  <si>
    <t>fizycznych opłacany w formie karty podatkowej</t>
  </si>
  <si>
    <t xml:space="preserve">Podatek rolny  </t>
  </si>
  <si>
    <t xml:space="preserve">  ROZDZIAŁ -</t>
  </si>
  <si>
    <t xml:space="preserve">podatków i opłat lokalnych od osób prawnych i </t>
  </si>
  <si>
    <t>innych jednostek organizacyjnych</t>
  </si>
  <si>
    <t xml:space="preserve">Podatek od nieruchomości </t>
  </si>
  <si>
    <t>Podatek rolny</t>
  </si>
  <si>
    <t>Podatek od środków transportowych</t>
  </si>
  <si>
    <t>podatku od spadków i darowizn,  podatku od</t>
  </si>
  <si>
    <t>opłat lokalnych od osób fizycznych</t>
  </si>
  <si>
    <t>050</t>
  </si>
  <si>
    <t>dla jednostek samorządu terytorialnego</t>
  </si>
  <si>
    <t>Subwencje ogólne z budżetu państwa</t>
  </si>
  <si>
    <t>Część podstawowa subwencji ogólnej dla gmin</t>
  </si>
  <si>
    <t xml:space="preserve">Część rekompensująca subwencji ogólnej </t>
  </si>
  <si>
    <t>dla gmin</t>
  </si>
  <si>
    <t xml:space="preserve">DZIAŁ 801 - </t>
  </si>
  <si>
    <t xml:space="preserve">                         OŚWIATA I WYCHOWANIE</t>
  </si>
  <si>
    <t xml:space="preserve">  ROZDZIAŁ - </t>
  </si>
  <si>
    <t>85495</t>
  </si>
  <si>
    <t xml:space="preserve"> - 4 -</t>
  </si>
  <si>
    <t>Wpływy z usług ( za ksero i fax )</t>
  </si>
  <si>
    <t>rządowej oraz innych zadań zleconych gminie</t>
  </si>
  <si>
    <t>85313</t>
  </si>
  <si>
    <t xml:space="preserve">   ROZDZIAŁ - </t>
  </si>
  <si>
    <t>Składki na ubezpieczenia zdrowotne opłacane</t>
  </si>
  <si>
    <t>za osoby pobierające niektóre świadczenia</t>
  </si>
  <si>
    <t>z pomocy społecznej</t>
  </si>
  <si>
    <t>realizację zadań bieżących z zakresu administarcji</t>
  </si>
  <si>
    <t xml:space="preserve"> ROZDZIAŁ - </t>
  </si>
  <si>
    <t>85195</t>
  </si>
  <si>
    <t xml:space="preserve">majątkowych Skarbu Państwa, jednostek </t>
  </si>
  <si>
    <t>samorządu terytorialnego lub innych umów o</t>
  </si>
  <si>
    <t>podobnym charakterze</t>
  </si>
  <si>
    <t>majątkowych Skarbu Państwa, jednostek</t>
  </si>
  <si>
    <t>samorządu terytorialnego lub innych umów</t>
  </si>
  <si>
    <t>majątkowych Skarbu Państwa , jednostek</t>
  </si>
  <si>
    <t>podatku od czynności cywilnoprawnych oraz</t>
  </si>
  <si>
    <t>czynności cywilnoprawnych oraz podatków i</t>
  </si>
  <si>
    <t>Podatek od czynności cywilnoprawnych</t>
  </si>
  <si>
    <t>ubezpieczenia społeczne</t>
  </si>
  <si>
    <t xml:space="preserve">ubezpieczenie społeczne </t>
  </si>
  <si>
    <t>70095</t>
  </si>
  <si>
    <t xml:space="preserve"> - za czynsze mieszkaniowe i lokale</t>
  </si>
  <si>
    <t>077</t>
  </si>
  <si>
    <t>Wpływy z tytułu odpłatnego nabycia prawa</t>
  </si>
  <si>
    <t>własności nieruchomości</t>
  </si>
  <si>
    <t>Wpływy z innych opłat stanowiących dochody</t>
  </si>
  <si>
    <t>jednostek samorządu terytorialnego na podstawie</t>
  </si>
  <si>
    <t>umów</t>
  </si>
  <si>
    <t xml:space="preserve">Wpływy z opłat za zezwolenia na sprzedaż </t>
  </si>
  <si>
    <t>049</t>
  </si>
  <si>
    <t xml:space="preserve">Wpływy z innych lokalnych opłat pobieranych </t>
  </si>
  <si>
    <t>przez jednostki samorządu terytorialnego na</t>
  </si>
  <si>
    <t xml:space="preserve"> - za świadectwa miejsca pochodzenia zwierząt</t>
  </si>
  <si>
    <t>Szkoły podstawowe</t>
  </si>
  <si>
    <t>90001</t>
  </si>
  <si>
    <t>Gospodarka ściekowa i ochrona wód</t>
  </si>
  <si>
    <t>Wpływy ze sprzedaży wyrobów i składników</t>
  </si>
  <si>
    <t xml:space="preserve"> - za " PELIKANA "</t>
  </si>
  <si>
    <t xml:space="preserve"> - 8 -</t>
  </si>
  <si>
    <t>majątkowych ( za wodę i ścieki )</t>
  </si>
  <si>
    <t>90015</t>
  </si>
  <si>
    <t>Oświetlenie ulic, placów i dróg</t>
  </si>
  <si>
    <t xml:space="preserve">DZIAŁ 900 - </t>
  </si>
  <si>
    <t>PLAN NA 2003r.</t>
  </si>
  <si>
    <t xml:space="preserve"> - czynsze dzierżawne - 14.000,-</t>
  </si>
  <si>
    <t xml:space="preserve"> - 3 -</t>
  </si>
  <si>
    <t xml:space="preserve">                             RZĄDOWEJ   NA   2003   ROK.</t>
  </si>
  <si>
    <t>PLAN NA 2003rok(w zł.)</t>
  </si>
  <si>
    <t>ROZDZIAŁ - 80101</t>
  </si>
  <si>
    <t>Wpływy do budżetu części zysku gospodarstwa</t>
  </si>
  <si>
    <t>pomocniczego</t>
  </si>
  <si>
    <t xml:space="preserve"> - 5 -</t>
  </si>
  <si>
    <t xml:space="preserve">   użytkowe - 126.040,- )</t>
  </si>
  <si>
    <t>Rady Miejskiej</t>
  </si>
  <si>
    <t>Radzynia Chełmińskiego</t>
  </si>
  <si>
    <t>podstawie odrębnych ustaw</t>
  </si>
  <si>
    <t>85395</t>
  </si>
  <si>
    <t>202</t>
  </si>
  <si>
    <t xml:space="preserve">Dotacje celowe otrzymane z budżetu państwa </t>
  </si>
  <si>
    <t>na zadania bieżące realizowane przez gminę</t>
  </si>
  <si>
    <t xml:space="preserve">na podstawie porozumień z organami </t>
  </si>
  <si>
    <t>administracji rządowej</t>
  </si>
  <si>
    <t>631</t>
  </si>
  <si>
    <t>na inwestycje i zakupy inwestycyjne z zakresu</t>
  </si>
  <si>
    <t>zleconych gminom ustawami</t>
  </si>
  <si>
    <t>do uchwały Nr IV/25/2003</t>
  </si>
  <si>
    <t>z dnia 22 marca 2003 r.</t>
  </si>
</sst>
</file>

<file path=xl/styles.xml><?xml version="1.0" encoding="utf-8"?>
<styleSheet xmlns="http://schemas.openxmlformats.org/spreadsheetml/2006/main">
  <numFmts count="8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\(#,##0\)"/>
    <numFmt numFmtId="165" formatCode="#,##0_);[Red]\(#,##0\)"/>
    <numFmt numFmtId="166" formatCode="#,##0.00_);\(#,##0.00\)"/>
    <numFmt numFmtId="167" formatCode="#,##0.00_);[Red]\(#,##0.00\)"/>
    <numFmt numFmtId="168" formatCode="&quot; zł&quot;#,##0_);\(&quot; zł&quot;#,##0\)"/>
    <numFmt numFmtId="169" formatCode="&quot; zł&quot;#,##0_);[Red]\(&quot; zł&quot;#,##0\)"/>
    <numFmt numFmtId="170" formatCode="&quot; zł&quot;#,##0.00_);\(&quot; zł&quot;#,##0.00\)"/>
    <numFmt numFmtId="171" formatCode="&quot; zł&quot;#,##0.00_);[Red]\(&quot; zł&quot;#,##0.00\)"/>
    <numFmt numFmtId="172" formatCode="#\ ?/?"/>
    <numFmt numFmtId="173" formatCode="#\ ??/??"/>
    <numFmt numFmtId="174" formatCode="yy\-mm\-dd"/>
    <numFmt numFmtId="175" formatCode="d\-mmm\-yy"/>
    <numFmt numFmtId="176" formatCode="d\-mmm"/>
    <numFmt numFmtId="177" formatCode="mmm\-yy"/>
    <numFmt numFmtId="178" formatCode="hh:mm\ AM/PM"/>
    <numFmt numFmtId="179" formatCode="hh:mm:ss\ AM/PM"/>
    <numFmt numFmtId="180" formatCode="m/d/yy\ hh:mm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&quot; zł&quot;#,##0.0_);\(&quot; zł&quot;#,##0.0\)"/>
    <numFmt numFmtId="188" formatCode="&quot; zł&quot;#,##0.000_);\(&quot; zł&quot;#,##0.000\)"/>
    <numFmt numFmtId="189" formatCode="&quot; zł&quot;#,##0.0000_);\(&quot; zł&quot;#,##0.0000\)"/>
    <numFmt numFmtId="190" formatCode="&quot; zł&quot;#,##0.00000_);\(&quot; zł&quot;#,##0.00000\)"/>
    <numFmt numFmtId="191" formatCode="&quot; zł&quot;#,##0.000000_);\(&quot; zł&quot;#,##0.000000\)"/>
    <numFmt numFmtId="192" formatCode="&quot; zł&quot;#,##0.0000000_);\(&quot; zł&quot;#,##0.0000000\)"/>
    <numFmt numFmtId="193" formatCode="#,##0.0"/>
    <numFmt numFmtId="194" formatCode="#,##0.000"/>
    <numFmt numFmtId="195" formatCode="#,##0.0000"/>
    <numFmt numFmtId="196" formatCode="#,##0.00000"/>
    <numFmt numFmtId="197" formatCode="#,##0.000000"/>
    <numFmt numFmtId="198" formatCode="#,##0.0000000"/>
    <numFmt numFmtId="199" formatCode="0.0%"/>
    <numFmt numFmtId="200" formatCode="0.000%"/>
    <numFmt numFmtId="201" formatCode="0.0000%"/>
    <numFmt numFmtId="202" formatCode="0.00000%"/>
    <numFmt numFmtId="203" formatCode="0.000000%"/>
    <numFmt numFmtId="204" formatCode="0.0000000%"/>
    <numFmt numFmtId="205" formatCode="0E+00"/>
    <numFmt numFmtId="206" formatCode="0.0E+00"/>
    <numFmt numFmtId="207" formatCode="0.000E+00"/>
    <numFmt numFmtId="208" formatCode="0.0000E+00"/>
    <numFmt numFmtId="209" formatCode="0.00000E+00"/>
    <numFmt numFmtId="210" formatCode="0.000000E+00"/>
    <numFmt numFmtId="211" formatCode="0.0000000E+00"/>
    <numFmt numFmtId="212" formatCode="00"/>
    <numFmt numFmtId="213" formatCode="000"/>
    <numFmt numFmtId="214" formatCode="0000"/>
    <numFmt numFmtId="215" formatCode="00000"/>
    <numFmt numFmtId="216" formatCode="000000"/>
    <numFmt numFmtId="217" formatCode="0000000"/>
    <numFmt numFmtId="218" formatCode="00000000"/>
    <numFmt numFmtId="219" formatCode="&quot; zł&quot;#,##0.0_);[Red]\(&quot; zł&quot;#,##0.0\)"/>
    <numFmt numFmtId="220" formatCode="&quot; zł&quot;#,##0.000_);[Red]\(&quot; zł&quot;#,##0.000\)"/>
    <numFmt numFmtId="221" formatCode="&quot; zł&quot;#,##0.0000_);[Red]\(&quot; zł&quot;#,##0.0000\)"/>
    <numFmt numFmtId="222" formatCode="&quot; zł&quot;#,##0.00000_);[Red]\(&quot; zł&quot;#,##0.00000\)"/>
    <numFmt numFmtId="223" formatCode="&quot; zł&quot;#,##0.000000_);[Red]\(&quot; zł&quot;#,##0.000000\)"/>
    <numFmt numFmtId="224" formatCode="&quot; zł&quot;#,##0.0000000_);[Red]\(&quot; zł&quot;#,##0.0000000\)"/>
    <numFmt numFmtId="225" formatCode="#,##0.0_);[Red]\(#,##0.0\)"/>
    <numFmt numFmtId="226" formatCode="#,##0.000_);[Red]\(#,##0.000\)"/>
    <numFmt numFmtId="227" formatCode="#,##0.0000_);[Red]\(#,##0.0000\)"/>
    <numFmt numFmtId="228" formatCode="#,##0.00000_);[Red]\(#,##0.00000\)"/>
    <numFmt numFmtId="229" formatCode="#,##0.000000_);[Red]\(#,##0.000000\)"/>
    <numFmt numFmtId="230" formatCode="#,##0.0000000_);[Red]\(#,##0.0000000"/>
    <numFmt numFmtId="231" formatCode="#\ ?/2"/>
    <numFmt numFmtId="232" formatCode="#\ ?/3"/>
    <numFmt numFmtId="233" formatCode="#\ ?/4"/>
    <numFmt numFmtId="234" formatCode="#\ ?/8"/>
    <numFmt numFmtId="235" formatCode="#\ ?/10"/>
    <numFmt numFmtId="236" formatCode="#\ ?/16"/>
    <numFmt numFmtId="237" formatCode="#\ ?/32"/>
    <numFmt numFmtId="238" formatCode="#\ ?/100"/>
    <numFmt numFmtId="239" formatCode="00\-000"/>
    <numFmt numFmtId="240" formatCode="#,##0_ ;\-#,##0\ 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b/>
      <i/>
      <u val="single"/>
      <sz val="18"/>
      <name val="Arial CE"/>
      <family val="0"/>
    </font>
    <font>
      <b/>
      <i/>
      <sz val="12"/>
      <name val="Arial CE"/>
      <family val="2"/>
    </font>
    <font>
      <b/>
      <i/>
      <sz val="14"/>
      <name val="Arial CE"/>
      <family val="2"/>
    </font>
    <font>
      <sz val="14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4" fillId="0" borderId="3" xfId="0" applyNumberFormat="1" applyFont="1" applyFill="1" applyBorder="1" applyAlignment="1" applyProtection="1">
      <alignment horizontal="right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right"/>
      <protection/>
    </xf>
    <xf numFmtId="0" fontId="4" fillId="0" borderId="2" xfId="0" applyNumberFormat="1" applyFont="1" applyFill="1" applyBorder="1" applyAlignment="1" applyProtection="1">
      <alignment horizontal="right"/>
      <protection/>
    </xf>
    <xf numFmtId="0" fontId="4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1" xfId="0" applyNumberFormat="1" applyFont="1" applyFill="1" applyBorder="1" applyAlignment="1" applyProtection="1">
      <alignment/>
      <protection/>
    </xf>
    <xf numFmtId="49" fontId="4" fillId="0" borderId="2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4" fillId="0" borderId="3" xfId="0" applyNumberFormat="1" applyFont="1" applyFill="1" applyBorder="1" applyAlignment="1" applyProtection="1">
      <alignment horizontal="left"/>
      <protection/>
    </xf>
    <xf numFmtId="49" fontId="4" fillId="0" borderId="3" xfId="0" applyNumberFormat="1" applyFont="1" applyFill="1" applyBorder="1" applyAlignment="1" applyProtection="1">
      <alignment/>
      <protection/>
    </xf>
    <xf numFmtId="49" fontId="4" fillId="0" borderId="4" xfId="0" applyNumberFormat="1" applyFont="1" applyFill="1" applyBorder="1" applyAlignment="1" applyProtection="1">
      <alignment/>
      <protection/>
    </xf>
    <xf numFmtId="49" fontId="4" fillId="0" borderId="3" xfId="0" applyNumberFormat="1" applyFont="1" applyFill="1" applyBorder="1" applyAlignment="1" applyProtection="1">
      <alignment horizontal="center"/>
      <protection/>
    </xf>
    <xf numFmtId="49" fontId="4" fillId="0" borderId="1" xfId="0" applyNumberFormat="1" applyFont="1" applyFill="1" applyBorder="1" applyAlignment="1" applyProtection="1">
      <alignment horizontal="left"/>
      <protection/>
    </xf>
    <xf numFmtId="49" fontId="4" fillId="0" borderId="5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right"/>
      <protection/>
    </xf>
    <xf numFmtId="49" fontId="4" fillId="0" borderId="4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6" fillId="0" borderId="1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2" xfId="0" applyNumberFormat="1" applyFont="1" applyFill="1" applyBorder="1" applyAlignment="1" applyProtection="1">
      <alignment horizontal="right"/>
      <protection/>
    </xf>
    <xf numFmtId="0" fontId="5" fillId="0" borderId="4" xfId="0" applyNumberFormat="1" applyFont="1" applyFill="1" applyBorder="1" applyAlignment="1" applyProtection="1">
      <alignment/>
      <protection/>
    </xf>
    <xf numFmtId="49" fontId="5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right"/>
      <protection/>
    </xf>
    <xf numFmtId="41" fontId="4" fillId="0" borderId="0" xfId="0" applyNumberFormat="1" applyFont="1" applyFill="1" applyBorder="1" applyAlignment="1" applyProtection="1">
      <alignment horizontal="right"/>
      <protection/>
    </xf>
    <xf numFmtId="41" fontId="4" fillId="0" borderId="1" xfId="0" applyNumberFormat="1" applyFont="1" applyFill="1" applyBorder="1" applyAlignment="1" applyProtection="1">
      <alignment horizontal="right"/>
      <protection/>
    </xf>
    <xf numFmtId="41" fontId="4" fillId="0" borderId="2" xfId="0" applyNumberFormat="1" applyFont="1" applyFill="1" applyBorder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right"/>
      <protection/>
    </xf>
    <xf numFmtId="49" fontId="4" fillId="0" borderId="6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 quotePrefix="1">
      <alignment horizontal="center"/>
      <protection/>
    </xf>
    <xf numFmtId="49" fontId="6" fillId="0" borderId="1" xfId="0" applyNumberFormat="1" applyFont="1" applyFill="1" applyBorder="1" applyAlignment="1" applyProtection="1">
      <alignment/>
      <protection/>
    </xf>
    <xf numFmtId="49" fontId="4" fillId="0" borderId="1" xfId="0" applyNumberFormat="1" applyFont="1" applyFill="1" applyBorder="1" applyAlignment="1" applyProtection="1">
      <alignment horizontal="center"/>
      <protection/>
    </xf>
    <xf numFmtId="49" fontId="4" fillId="0" borderId="2" xfId="0" applyNumberFormat="1" applyFont="1" applyFill="1" applyBorder="1" applyAlignment="1" applyProtection="1">
      <alignment horizontal="center"/>
      <protection/>
    </xf>
    <xf numFmtId="49" fontId="4" fillId="0" borderId="4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49" fontId="5" fillId="0" borderId="4" xfId="0" applyNumberFormat="1" applyFont="1" applyFill="1" applyBorder="1" applyAlignment="1" applyProtection="1">
      <alignment horizontal="center"/>
      <protection/>
    </xf>
    <xf numFmtId="49" fontId="4" fillId="0" borderId="6" xfId="0" applyNumberFormat="1" applyFont="1" applyFill="1" applyBorder="1" applyAlignment="1" applyProtection="1">
      <alignment horizontal="center"/>
      <protection/>
    </xf>
    <xf numFmtId="41" fontId="4" fillId="0" borderId="0" xfId="0" applyNumberFormat="1" applyFont="1" applyFill="1" applyBorder="1" applyAlignment="1" applyProtection="1">
      <alignment horizontal="center"/>
      <protection/>
    </xf>
    <xf numFmtId="41" fontId="4" fillId="0" borderId="2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/>
    </xf>
    <xf numFmtId="41" fontId="4" fillId="0" borderId="3" xfId="0" applyNumberFormat="1" applyFont="1" applyFill="1" applyBorder="1" applyAlignment="1" applyProtection="1">
      <alignment/>
      <protection/>
    </xf>
    <xf numFmtId="41" fontId="4" fillId="0" borderId="4" xfId="0" applyNumberFormat="1" applyFont="1" applyFill="1" applyBorder="1" applyAlignment="1" applyProtection="1">
      <alignment/>
      <protection/>
    </xf>
    <xf numFmtId="41" fontId="5" fillId="0" borderId="0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/>
    </xf>
    <xf numFmtId="41" fontId="4" fillId="0" borderId="1" xfId="0" applyNumberFormat="1" applyFont="1" applyFill="1" applyBorder="1" applyAlignment="1" applyProtection="1">
      <alignment/>
      <protection/>
    </xf>
    <xf numFmtId="41" fontId="5" fillId="0" borderId="4" xfId="0" applyNumberFormat="1" applyFont="1" applyFill="1" applyBorder="1" applyAlignment="1" applyProtection="1">
      <alignment/>
      <protection/>
    </xf>
    <xf numFmtId="41" fontId="8" fillId="0" borderId="0" xfId="0" applyNumberFormat="1" applyFont="1" applyFill="1" applyBorder="1" applyAlignment="1" applyProtection="1">
      <alignment/>
      <protection/>
    </xf>
    <xf numFmtId="41" fontId="4" fillId="0" borderId="6" xfId="0" applyNumberFormat="1" applyFont="1" applyFill="1" applyBorder="1" applyAlignment="1" applyProtection="1">
      <alignment/>
      <protection/>
    </xf>
    <xf numFmtId="41" fontId="9" fillId="0" borderId="0" xfId="0" applyNumberFormat="1" applyFont="1" applyFill="1" applyBorder="1" applyAlignment="1" applyProtection="1">
      <alignment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49" fontId="6" fillId="0" borderId="5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41" fontId="6" fillId="0" borderId="0" xfId="0" applyNumberFormat="1" applyFont="1" applyFill="1" applyBorder="1" applyAlignment="1" applyProtection="1">
      <alignment horizontal="right"/>
      <protection/>
    </xf>
    <xf numFmtId="41" fontId="4" fillId="0" borderId="4" xfId="0" applyNumberFormat="1" applyFont="1" applyFill="1" applyBorder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6" fillId="0" borderId="1" xfId="0" applyNumberFormat="1" applyFont="1" applyFill="1" applyBorder="1" applyAlignment="1" applyProtection="1">
      <alignment/>
      <protection/>
    </xf>
    <xf numFmtId="49" fontId="6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right"/>
      <protection/>
    </xf>
    <xf numFmtId="41" fontId="9" fillId="0" borderId="0" xfId="0" applyNumberFormat="1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41" fontId="5" fillId="0" borderId="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/>
      <protection/>
    </xf>
    <xf numFmtId="41" fontId="5" fillId="0" borderId="5" xfId="0" applyNumberFormat="1" applyFont="1" applyFill="1" applyBorder="1" applyAlignment="1" applyProtection="1">
      <alignment horizontal="center"/>
      <protection/>
    </xf>
    <xf numFmtId="41" fontId="6" fillId="0" borderId="0" xfId="0" applyNumberFormat="1" applyFont="1" applyFill="1" applyBorder="1" applyAlignment="1" applyProtection="1">
      <alignment/>
      <protection/>
    </xf>
    <xf numFmtId="0" fontId="6" fillId="0" borderId="4" xfId="0" applyNumberFormat="1" applyFont="1" applyFill="1" applyBorder="1" applyAlignment="1" applyProtection="1">
      <alignment horizontal="right"/>
      <protection/>
    </xf>
    <xf numFmtId="49" fontId="6" fillId="0" borderId="4" xfId="0" applyNumberFormat="1" applyFont="1" applyFill="1" applyBorder="1" applyAlignment="1" applyProtection="1">
      <alignment/>
      <protection/>
    </xf>
    <xf numFmtId="49" fontId="6" fillId="0" borderId="4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/>
      <protection/>
    </xf>
    <xf numFmtId="41" fontId="6" fillId="0" borderId="4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 horizontal="right"/>
      <protection/>
    </xf>
    <xf numFmtId="41" fontId="6" fillId="0" borderId="4" xfId="0" applyNumberFormat="1" applyFont="1" applyFill="1" applyBorder="1" applyAlignment="1" applyProtection="1">
      <alignment horizontal="right"/>
      <protection/>
    </xf>
    <xf numFmtId="41" fontId="5" fillId="0" borderId="0" xfId="0" applyNumberFormat="1" applyFont="1" applyFill="1" applyBorder="1" applyAlignment="1" applyProtection="1">
      <alignment horizontal="center"/>
      <protection/>
    </xf>
    <xf numFmtId="41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41" fontId="6" fillId="0" borderId="0" xfId="0" applyNumberFormat="1" applyFont="1" applyFill="1" applyBorder="1" applyAlignment="1" applyProtection="1">
      <alignment horizontal="center"/>
      <protection/>
    </xf>
    <xf numFmtId="49" fontId="4" fillId="0" borderId="4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41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/>
      <protection/>
    </xf>
    <xf numFmtId="41" fontId="5" fillId="0" borderId="0" xfId="0" applyNumberFormat="1" applyFont="1" applyFill="1" applyBorder="1" applyAlignment="1" applyProtection="1">
      <alignment horizontal="right"/>
      <protection/>
    </xf>
    <xf numFmtId="240" fontId="4" fillId="0" borderId="5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right"/>
      <protection/>
    </xf>
    <xf numFmtId="41" fontId="6" fillId="0" borderId="1" xfId="0" applyNumberFormat="1" applyFont="1" applyFill="1" applyBorder="1" applyAlignment="1" applyProtection="1">
      <alignment horizontal="center"/>
      <protection/>
    </xf>
    <xf numFmtId="0" fontId="5" fillId="0" borderId="4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41" fontId="5" fillId="0" borderId="1" xfId="0" applyNumberFormat="1" applyFont="1" applyFill="1" applyBorder="1" applyAlignment="1" applyProtection="1">
      <alignment/>
      <protection/>
    </xf>
    <xf numFmtId="0" fontId="11" fillId="0" borderId="5" xfId="0" applyNumberFormat="1" applyFont="1" applyFill="1" applyBorder="1" applyAlignment="1" applyProtection="1">
      <alignment horizontal="center"/>
      <protection/>
    </xf>
    <xf numFmtId="49" fontId="4" fillId="0" borderId="5" xfId="0" applyNumberFormat="1" applyFont="1" applyFill="1" applyBorder="1" applyAlignment="1" applyProtection="1">
      <alignment horizontal="center"/>
      <protection/>
    </xf>
    <xf numFmtId="240" fontId="11" fillId="0" borderId="5" xfId="0" applyNumberFormat="1" applyFont="1" applyFill="1" applyBorder="1" applyAlignment="1" applyProtection="1">
      <alignment horizontal="center"/>
      <protection/>
    </xf>
    <xf numFmtId="41" fontId="11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M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1"/>
  <sheetViews>
    <sheetView tabSelected="1" view="pageBreakPreview" zoomScaleSheetLayoutView="100" workbookViewId="0" topLeftCell="A1">
      <selection activeCell="E6" sqref="E6"/>
    </sheetView>
  </sheetViews>
  <sheetFormatPr defaultColWidth="9.140625" defaultRowHeight="12.75"/>
  <cols>
    <col min="1" max="1" width="12.00390625" style="5" customWidth="1"/>
    <col min="2" max="2" width="12.00390625" style="15" customWidth="1"/>
    <col min="3" max="3" width="7.421875" style="34" customWidth="1"/>
    <col min="4" max="4" width="42.8515625" style="1" customWidth="1"/>
    <col min="5" max="5" width="24.28125" style="40" customWidth="1"/>
    <col min="6" max="6" width="2.7109375" style="1" customWidth="1"/>
    <col min="7" max="16384" width="10.00390625" style="1" customWidth="1"/>
  </cols>
  <sheetData>
    <row r="1" ht="12.75">
      <c r="E1" s="49" t="s">
        <v>0</v>
      </c>
    </row>
    <row r="2" ht="12.75">
      <c r="E2" s="49" t="s">
        <v>235</v>
      </c>
    </row>
    <row r="3" ht="12.75">
      <c r="E3" s="49" t="s">
        <v>223</v>
      </c>
    </row>
    <row r="4" ht="12.75">
      <c r="E4" s="49" t="s">
        <v>224</v>
      </c>
    </row>
    <row r="5" ht="12.75">
      <c r="E5" s="49" t="s">
        <v>236</v>
      </c>
    </row>
    <row r="6" ht="12.75">
      <c r="E6" s="49"/>
    </row>
    <row r="7" ht="12.75">
      <c r="D7" s="40"/>
    </row>
    <row r="8" spans="4:5" ht="22.5" customHeight="1">
      <c r="D8" s="14" t="s">
        <v>1</v>
      </c>
      <c r="E8" s="59"/>
    </row>
    <row r="10" spans="1:5" ht="13.5" thickBot="1">
      <c r="A10" s="10"/>
      <c r="B10" s="16"/>
      <c r="C10" s="52"/>
      <c r="D10" s="2"/>
      <c r="E10" s="41"/>
    </row>
    <row r="11" spans="1:5" ht="13.5" thickTop="1">
      <c r="A11" s="11"/>
      <c r="B11" s="17"/>
      <c r="C11" s="53"/>
      <c r="D11" s="4"/>
      <c r="E11" s="42"/>
    </row>
    <row r="12" spans="1:5" ht="12.75">
      <c r="A12" s="3" t="s">
        <v>2</v>
      </c>
      <c r="B12" s="18" t="s">
        <v>3</v>
      </c>
      <c r="C12" s="18" t="s">
        <v>4</v>
      </c>
      <c r="D12" s="3" t="s">
        <v>5</v>
      </c>
      <c r="E12" s="85" t="s">
        <v>213</v>
      </c>
    </row>
    <row r="13" ht="12.75">
      <c r="E13" s="96" t="s">
        <v>127</v>
      </c>
    </row>
    <row r="15" spans="1:5" ht="13.5" thickTop="1">
      <c r="A15" s="11"/>
      <c r="B15" s="17"/>
      <c r="C15" s="53"/>
      <c r="D15" s="4"/>
      <c r="E15" s="42"/>
    </row>
    <row r="16" spans="1:5" ht="12.75">
      <c r="A16" s="110">
        <v>1</v>
      </c>
      <c r="B16" s="57">
        <v>2</v>
      </c>
      <c r="C16" s="57">
        <v>3</v>
      </c>
      <c r="D16" s="110">
        <v>4</v>
      </c>
      <c r="E16" s="110">
        <v>5</v>
      </c>
    </row>
    <row r="17" spans="1:5" ht="12.75" customHeight="1">
      <c r="A17" s="1"/>
      <c r="B17" s="1"/>
      <c r="C17" s="1"/>
      <c r="E17" s="1"/>
    </row>
    <row r="18" spans="1:5" ht="18.75" customHeight="1">
      <c r="A18" s="6" t="s">
        <v>28</v>
      </c>
      <c r="B18" s="19" t="s">
        <v>113</v>
      </c>
      <c r="E18" s="97">
        <f>SUM(E21,E38)</f>
        <v>433032</v>
      </c>
    </row>
    <row r="19" spans="1:5" ht="12.75" customHeight="1" thickBot="1">
      <c r="A19" s="108"/>
      <c r="B19" s="51"/>
      <c r="C19" s="52"/>
      <c r="D19" s="2"/>
      <c r="E19" s="109"/>
    </row>
    <row r="20" spans="1:5" ht="12.75" customHeight="1" thickTop="1">
      <c r="A20" s="6"/>
      <c r="B20" s="19"/>
      <c r="E20" s="97"/>
    </row>
    <row r="21" spans="1:5" ht="12.75" customHeight="1">
      <c r="A21" s="5" t="s">
        <v>8</v>
      </c>
      <c r="B21" s="20" t="s">
        <v>29</v>
      </c>
      <c r="D21" s="1" t="s">
        <v>30</v>
      </c>
      <c r="E21" s="61">
        <f>SUM(E24,E26,E34)</f>
        <v>192040</v>
      </c>
    </row>
    <row r="22" ht="12.75" customHeight="1">
      <c r="E22" s="61"/>
    </row>
    <row r="23" spans="1:5" ht="12.75" customHeight="1">
      <c r="A23" s="7"/>
      <c r="B23" s="21"/>
      <c r="C23" s="24"/>
      <c r="D23" s="8"/>
      <c r="E23" s="62"/>
    </row>
    <row r="24" spans="2:5" ht="12.75" customHeight="1">
      <c r="B24" s="20"/>
      <c r="C24" s="34" t="s">
        <v>31</v>
      </c>
      <c r="D24" s="1" t="s">
        <v>115</v>
      </c>
      <c r="E24" s="61">
        <v>2000</v>
      </c>
    </row>
    <row r="25" spans="2:5" ht="12.75" customHeight="1">
      <c r="B25" s="20"/>
      <c r="E25" s="61"/>
    </row>
    <row r="26" spans="2:5" ht="12.75" customHeight="1">
      <c r="B26" s="20"/>
      <c r="C26" s="34" t="s">
        <v>32</v>
      </c>
      <c r="D26" s="1" t="s">
        <v>130</v>
      </c>
      <c r="E26" s="61">
        <v>140040</v>
      </c>
    </row>
    <row r="27" spans="2:5" ht="12.75" customHeight="1">
      <c r="B27" s="20"/>
      <c r="D27" s="1" t="s">
        <v>184</v>
      </c>
      <c r="E27" s="61"/>
    </row>
    <row r="28" spans="2:5" ht="12.75" customHeight="1">
      <c r="B28" s="20"/>
      <c r="D28" s="1" t="s">
        <v>183</v>
      </c>
      <c r="E28" s="61"/>
    </row>
    <row r="29" spans="2:5" ht="12.75" customHeight="1">
      <c r="B29" s="20"/>
      <c r="D29" s="1" t="s">
        <v>131</v>
      </c>
      <c r="E29" s="61"/>
    </row>
    <row r="30" spans="2:5" ht="12.75" customHeight="1">
      <c r="B30" s="20"/>
      <c r="D30" s="1" t="s">
        <v>214</v>
      </c>
      <c r="E30" s="61"/>
    </row>
    <row r="31" spans="2:5" ht="12.75" customHeight="1">
      <c r="B31" s="20"/>
      <c r="D31" s="1" t="s">
        <v>191</v>
      </c>
      <c r="E31" s="61"/>
    </row>
    <row r="32" spans="2:5" ht="12.75" customHeight="1">
      <c r="B32" s="20"/>
      <c r="D32" s="1" t="s">
        <v>222</v>
      </c>
      <c r="E32" s="61"/>
    </row>
    <row r="33" spans="2:5" ht="12.75" customHeight="1">
      <c r="B33" s="20"/>
      <c r="E33" s="61"/>
    </row>
    <row r="34" spans="2:5" ht="12.75" customHeight="1">
      <c r="B34" s="20"/>
      <c r="C34" s="34" t="s">
        <v>192</v>
      </c>
      <c r="D34" s="1" t="s">
        <v>193</v>
      </c>
      <c r="E34" s="61">
        <v>50000</v>
      </c>
    </row>
    <row r="35" spans="2:5" ht="12.75">
      <c r="B35" s="20"/>
      <c r="D35" s="1" t="s">
        <v>194</v>
      </c>
      <c r="E35" s="61"/>
    </row>
    <row r="36" spans="1:5" ht="12.75">
      <c r="A36" s="27"/>
      <c r="B36" s="28"/>
      <c r="C36" s="54"/>
      <c r="D36" s="12"/>
      <c r="E36" s="63"/>
    </row>
    <row r="37" spans="2:5" ht="12.75">
      <c r="B37" s="20"/>
      <c r="E37" s="61"/>
    </row>
    <row r="38" spans="1:5" ht="12.75">
      <c r="A38" s="5" t="s">
        <v>6</v>
      </c>
      <c r="B38" s="20" t="s">
        <v>190</v>
      </c>
      <c r="D38" s="1" t="s">
        <v>7</v>
      </c>
      <c r="E38" s="61">
        <f>SUM(E41)</f>
        <v>240992</v>
      </c>
    </row>
    <row r="39" spans="2:5" ht="12.75">
      <c r="B39" s="20"/>
      <c r="E39" s="61"/>
    </row>
    <row r="40" spans="1:5" ht="12.75">
      <c r="A40" s="7"/>
      <c r="B40" s="22"/>
      <c r="C40" s="24"/>
      <c r="D40" s="8"/>
      <c r="E40" s="62"/>
    </row>
    <row r="41" spans="3:5" ht="12.75">
      <c r="C41" s="34" t="s">
        <v>34</v>
      </c>
      <c r="D41" s="1" t="s">
        <v>141</v>
      </c>
      <c r="E41" s="61">
        <v>240992</v>
      </c>
    </row>
    <row r="42" spans="4:5" ht="12.75">
      <c r="D42" s="1" t="s">
        <v>142</v>
      </c>
      <c r="E42" s="61"/>
    </row>
    <row r="43" spans="1:5" ht="13.5" thickBot="1">
      <c r="A43" s="10"/>
      <c r="B43" s="10"/>
      <c r="C43" s="16"/>
      <c r="D43" s="52"/>
      <c r="E43" s="2"/>
    </row>
    <row r="44" spans="2:5" ht="13.5" thickTop="1">
      <c r="B44" s="5"/>
      <c r="C44" s="15"/>
      <c r="D44" s="34"/>
      <c r="E44" s="1"/>
    </row>
    <row r="45" spans="1:5" ht="15">
      <c r="A45" s="6" t="s">
        <v>101</v>
      </c>
      <c r="B45" s="19" t="s">
        <v>35</v>
      </c>
      <c r="C45" s="101"/>
      <c r="D45" s="102"/>
      <c r="E45" s="103">
        <f>SUM(E48,E58)</f>
        <v>46300</v>
      </c>
    </row>
    <row r="46" spans="1:5" ht="13.5" thickBot="1">
      <c r="A46" s="1"/>
      <c r="B46" s="1"/>
      <c r="C46" s="1"/>
      <c r="E46" s="1"/>
    </row>
    <row r="47" spans="1:5" ht="13.5" thickTop="1">
      <c r="A47" s="11"/>
      <c r="B47" s="17"/>
      <c r="C47" s="53"/>
      <c r="D47" s="4"/>
      <c r="E47" s="60"/>
    </row>
    <row r="48" spans="1:5" ht="12.75">
      <c r="A48" s="5" t="s">
        <v>6</v>
      </c>
      <c r="B48" s="20" t="s">
        <v>36</v>
      </c>
      <c r="D48" s="1" t="s">
        <v>23</v>
      </c>
      <c r="E48" s="61">
        <f>SUM(E51)</f>
        <v>46200</v>
      </c>
    </row>
    <row r="49" spans="2:5" ht="12.75">
      <c r="B49" s="20"/>
      <c r="E49" s="61"/>
    </row>
    <row r="50" spans="1:5" ht="12.75">
      <c r="A50" s="7"/>
      <c r="B50" s="21"/>
      <c r="C50" s="24"/>
      <c r="D50" s="8"/>
      <c r="E50" s="62"/>
    </row>
    <row r="51" spans="2:5" ht="12.75">
      <c r="B51" s="20"/>
      <c r="C51" s="34" t="s">
        <v>37</v>
      </c>
      <c r="D51" s="1" t="s">
        <v>12</v>
      </c>
      <c r="E51" s="61">
        <v>46200</v>
      </c>
    </row>
    <row r="52" spans="2:5" ht="12.75">
      <c r="B52" s="20"/>
      <c r="D52" s="1" t="s">
        <v>24</v>
      </c>
      <c r="E52" s="61"/>
    </row>
    <row r="53" spans="2:5" ht="12.75">
      <c r="B53" s="20"/>
      <c r="D53" s="1" t="s">
        <v>38</v>
      </c>
      <c r="E53" s="61"/>
    </row>
    <row r="54" spans="2:5" ht="12.75">
      <c r="B54" s="20"/>
      <c r="D54" s="1" t="s">
        <v>116</v>
      </c>
      <c r="E54" s="61"/>
    </row>
    <row r="55" spans="2:5" ht="12.75">
      <c r="B55" s="20"/>
      <c r="D55" s="1" t="s">
        <v>117</v>
      </c>
      <c r="E55" s="61"/>
    </row>
    <row r="56" spans="1:5" ht="12.75">
      <c r="A56" s="27"/>
      <c r="B56" s="28"/>
      <c r="C56" s="54"/>
      <c r="D56" s="12"/>
      <c r="E56" s="63"/>
    </row>
    <row r="57" spans="2:5" ht="12.75">
      <c r="B57" s="20"/>
      <c r="E57" s="61"/>
    </row>
    <row r="58" spans="1:5" ht="12.75">
      <c r="A58" s="5" t="s">
        <v>6</v>
      </c>
      <c r="B58" s="20" t="s">
        <v>39</v>
      </c>
      <c r="D58" s="1" t="s">
        <v>40</v>
      </c>
      <c r="E58" s="61">
        <f>SUM(E61)</f>
        <v>100</v>
      </c>
    </row>
    <row r="59" spans="2:5" ht="12.75">
      <c r="B59" s="20"/>
      <c r="E59" s="61"/>
    </row>
    <row r="60" spans="1:5" ht="12.75">
      <c r="A60" s="7"/>
      <c r="B60" s="21"/>
      <c r="C60" s="24"/>
      <c r="D60" s="8"/>
      <c r="E60" s="62"/>
    </row>
    <row r="61" spans="2:5" ht="12.75">
      <c r="B61" s="20"/>
      <c r="C61" s="34" t="s">
        <v>33</v>
      </c>
      <c r="D61" s="1" t="s">
        <v>169</v>
      </c>
      <c r="E61" s="61">
        <v>100</v>
      </c>
    </row>
    <row r="62" spans="1:5" ht="12.75">
      <c r="A62" s="27"/>
      <c r="B62" s="28"/>
      <c r="C62" s="54"/>
      <c r="D62" s="12"/>
      <c r="E62" s="63"/>
    </row>
    <row r="63" spans="2:5" ht="12.75">
      <c r="B63" s="20"/>
      <c r="E63" s="61"/>
    </row>
    <row r="64" spans="2:5" ht="12.75">
      <c r="B64" s="20"/>
      <c r="E64" s="61"/>
    </row>
    <row r="65" spans="2:5" ht="12.75">
      <c r="B65" s="20"/>
      <c r="E65" s="61"/>
    </row>
    <row r="66" spans="2:5" ht="12.75">
      <c r="B66" s="20"/>
      <c r="E66" s="61"/>
    </row>
    <row r="67" spans="2:5" ht="12.75">
      <c r="B67" s="20"/>
      <c r="E67" s="61"/>
    </row>
    <row r="68" spans="4:5" ht="12.75">
      <c r="D68" s="50" t="s">
        <v>9</v>
      </c>
      <c r="E68" s="61"/>
    </row>
    <row r="69" spans="1:5" ht="12.75">
      <c r="A69" s="27"/>
      <c r="B69" s="23"/>
      <c r="C69" s="54"/>
      <c r="D69" s="12"/>
      <c r="E69" s="63"/>
    </row>
    <row r="70" spans="1:5" ht="12.75">
      <c r="A70" s="13">
        <v>1</v>
      </c>
      <c r="B70" s="26">
        <v>2</v>
      </c>
      <c r="C70" s="26">
        <v>3</v>
      </c>
      <c r="D70" s="13">
        <v>4</v>
      </c>
      <c r="E70" s="13">
        <v>5</v>
      </c>
    </row>
    <row r="71" spans="2:5" ht="12.75">
      <c r="B71" s="20"/>
      <c r="E71" s="61"/>
    </row>
    <row r="72" spans="1:5" ht="15">
      <c r="A72" s="6" t="s">
        <v>41</v>
      </c>
      <c r="B72" s="19" t="s">
        <v>42</v>
      </c>
      <c r="C72" s="101"/>
      <c r="D72" s="102"/>
      <c r="E72" s="103">
        <f>SUM(E76)</f>
        <v>702</v>
      </c>
    </row>
    <row r="73" spans="2:5" ht="15">
      <c r="B73" s="19" t="s">
        <v>43</v>
      </c>
      <c r="E73" s="61"/>
    </row>
    <row r="74" spans="1:5" ht="15.75" thickBot="1">
      <c r="A74" s="10"/>
      <c r="B74" s="51"/>
      <c r="C74" s="52"/>
      <c r="D74" s="2"/>
      <c r="E74" s="66"/>
    </row>
    <row r="75" spans="2:5" ht="15.75" thickTop="1">
      <c r="B75" s="19"/>
      <c r="E75" s="61"/>
    </row>
    <row r="76" spans="1:5" ht="12.75">
      <c r="A76" s="5" t="s">
        <v>6</v>
      </c>
      <c r="B76" s="20" t="s">
        <v>44</v>
      </c>
      <c r="D76" s="1" t="s">
        <v>45</v>
      </c>
      <c r="E76" s="61">
        <f>SUM(E80)</f>
        <v>702</v>
      </c>
    </row>
    <row r="77" spans="2:5" ht="12.75">
      <c r="B77" s="20"/>
      <c r="D77" s="1" t="s">
        <v>104</v>
      </c>
      <c r="E77" s="61"/>
    </row>
    <row r="78" spans="2:5" ht="12.75">
      <c r="B78" s="20"/>
      <c r="E78" s="61"/>
    </row>
    <row r="79" spans="1:5" ht="12.75">
      <c r="A79" s="7"/>
      <c r="B79" s="21"/>
      <c r="C79" s="24"/>
      <c r="D79" s="8"/>
      <c r="E79" s="62"/>
    </row>
    <row r="80" spans="2:5" ht="12.75">
      <c r="B80" s="20"/>
      <c r="C80" s="34" t="s">
        <v>37</v>
      </c>
      <c r="D80" s="1" t="s">
        <v>78</v>
      </c>
      <c r="E80" s="61">
        <v>702</v>
      </c>
    </row>
    <row r="81" spans="2:5" ht="12.75">
      <c r="B81" s="20"/>
      <c r="D81" s="1" t="s">
        <v>79</v>
      </c>
      <c r="E81" s="61"/>
    </row>
    <row r="82" spans="2:5" ht="12.75">
      <c r="B82" s="20"/>
      <c r="D82" s="1" t="s">
        <v>118</v>
      </c>
      <c r="E82" s="61"/>
    </row>
    <row r="83" spans="2:5" ht="12.75">
      <c r="B83" s="20"/>
      <c r="D83" s="1" t="s">
        <v>119</v>
      </c>
      <c r="E83" s="61"/>
    </row>
    <row r="84" spans="2:5" ht="12.75">
      <c r="B84" s="20"/>
      <c r="E84" s="61"/>
    </row>
    <row r="85" spans="1:5" ht="13.5" thickBot="1">
      <c r="A85" s="10"/>
      <c r="B85" s="25"/>
      <c r="C85" s="52"/>
      <c r="D85" s="2"/>
      <c r="E85" s="66"/>
    </row>
    <row r="86" spans="1:5" ht="13.5" thickTop="1">
      <c r="A86" s="1"/>
      <c r="B86" s="5"/>
      <c r="C86" s="20"/>
      <c r="E86" s="61"/>
    </row>
    <row r="87" spans="1:5" ht="15">
      <c r="A87" s="6" t="s">
        <v>46</v>
      </c>
      <c r="B87" s="19" t="s">
        <v>14</v>
      </c>
      <c r="C87" s="101"/>
      <c r="D87" s="102"/>
      <c r="E87" s="103">
        <f>SUM(E94,E102,E117,E150,E166)</f>
        <v>2221336</v>
      </c>
    </row>
    <row r="88" spans="2:5" ht="15">
      <c r="B88" s="19" t="s">
        <v>15</v>
      </c>
      <c r="E88" s="61"/>
    </row>
    <row r="89" spans="2:5" ht="15">
      <c r="B89" s="19" t="s">
        <v>16</v>
      </c>
      <c r="E89" s="61"/>
    </row>
    <row r="90" spans="2:5" ht="15">
      <c r="B90" s="19" t="s">
        <v>17</v>
      </c>
      <c r="E90" s="61"/>
    </row>
    <row r="91" spans="2:5" ht="15.75" thickBot="1">
      <c r="B91" s="19"/>
      <c r="E91" s="61"/>
    </row>
    <row r="92" spans="1:5" ht="13.5" thickTop="1">
      <c r="A92" s="11"/>
      <c r="B92" s="17"/>
      <c r="C92" s="53"/>
      <c r="D92" s="4"/>
      <c r="E92" s="60"/>
    </row>
    <row r="93" ht="12.75">
      <c r="E93" s="61"/>
    </row>
    <row r="94" spans="1:5" ht="12.75">
      <c r="A94" s="5" t="s">
        <v>6</v>
      </c>
      <c r="B94" s="20" t="s">
        <v>144</v>
      </c>
      <c r="D94" s="1" t="s">
        <v>145</v>
      </c>
      <c r="E94" s="61">
        <f>SUM(E98)</f>
        <v>2000</v>
      </c>
    </row>
    <row r="95" spans="2:5" ht="12.75">
      <c r="B95" s="20"/>
      <c r="D95" s="1" t="s">
        <v>146</v>
      </c>
      <c r="E95" s="61"/>
    </row>
    <row r="96" spans="1:5" ht="12.75">
      <c r="A96" s="27"/>
      <c r="B96" s="28"/>
      <c r="C96" s="54"/>
      <c r="D96" s="12"/>
      <c r="E96" s="63"/>
    </row>
    <row r="97" spans="2:5" ht="12.75">
      <c r="B97" s="20"/>
      <c r="E97" s="61"/>
    </row>
    <row r="98" spans="2:5" ht="12.75">
      <c r="B98" s="1"/>
      <c r="C98" s="34" t="s">
        <v>53</v>
      </c>
      <c r="D98" s="1" t="s">
        <v>147</v>
      </c>
      <c r="E98" s="61">
        <v>2000</v>
      </c>
    </row>
    <row r="99" spans="2:5" ht="12.75">
      <c r="B99" s="20"/>
      <c r="D99" s="1" t="s">
        <v>148</v>
      </c>
      <c r="E99" s="61"/>
    </row>
    <row r="100" spans="1:5" ht="12.75">
      <c r="A100" s="27"/>
      <c r="B100" s="28"/>
      <c r="C100" s="54"/>
      <c r="D100" s="12"/>
      <c r="E100" s="63"/>
    </row>
    <row r="101" spans="2:5" ht="12.75">
      <c r="B101" s="34"/>
      <c r="D101" s="9"/>
      <c r="E101" s="61"/>
    </row>
    <row r="102" spans="1:5" ht="12.75">
      <c r="A102" s="5" t="s">
        <v>150</v>
      </c>
      <c r="B102" s="20" t="s">
        <v>47</v>
      </c>
      <c r="D102" s="1" t="s">
        <v>140</v>
      </c>
      <c r="E102" s="61">
        <f>SUM(E108,E110,E112,E114)</f>
        <v>805729</v>
      </c>
    </row>
    <row r="103" spans="2:5" ht="12.75">
      <c r="B103" s="20"/>
      <c r="D103" s="1" t="s">
        <v>185</v>
      </c>
      <c r="E103" s="61"/>
    </row>
    <row r="104" spans="2:5" ht="12.75">
      <c r="B104" s="20"/>
      <c r="D104" s="1" t="s">
        <v>151</v>
      </c>
      <c r="E104" s="61"/>
    </row>
    <row r="105" spans="2:5" ht="12.75">
      <c r="B105" s="20"/>
      <c r="D105" s="1" t="s">
        <v>152</v>
      </c>
      <c r="E105" s="61"/>
    </row>
    <row r="106" spans="1:5" ht="12.75">
      <c r="A106" s="27"/>
      <c r="B106" s="28"/>
      <c r="C106" s="54"/>
      <c r="D106" s="12"/>
      <c r="E106" s="63"/>
    </row>
    <row r="107" spans="2:5" ht="12.75">
      <c r="B107" s="20"/>
      <c r="E107" s="61"/>
    </row>
    <row r="108" spans="2:5" ht="12.75">
      <c r="B108" s="1"/>
      <c r="C108" s="34" t="s">
        <v>48</v>
      </c>
      <c r="D108" s="1" t="s">
        <v>153</v>
      </c>
      <c r="E108" s="61">
        <v>691629</v>
      </c>
    </row>
    <row r="109" spans="2:5" ht="12.75">
      <c r="B109" s="1"/>
      <c r="E109" s="61"/>
    </row>
    <row r="110" spans="2:5" ht="12.75">
      <c r="B110" s="1"/>
      <c r="C110" s="34" t="s">
        <v>49</v>
      </c>
      <c r="D110" s="1" t="s">
        <v>154</v>
      </c>
      <c r="E110" s="61">
        <v>113000</v>
      </c>
    </row>
    <row r="111" spans="2:5" ht="12.75">
      <c r="B111" s="1"/>
      <c r="E111" s="61"/>
    </row>
    <row r="112" spans="2:5" ht="12.75">
      <c r="B112" s="1"/>
      <c r="C112" s="34" t="s">
        <v>50</v>
      </c>
      <c r="D112" s="1" t="s">
        <v>18</v>
      </c>
      <c r="E112" s="61">
        <v>100</v>
      </c>
    </row>
    <row r="113" spans="2:5" ht="12.75">
      <c r="B113" s="1"/>
      <c r="E113" s="61"/>
    </row>
    <row r="114" spans="2:5" ht="12.75">
      <c r="B114" s="1"/>
      <c r="C114" s="34" t="s">
        <v>51</v>
      </c>
      <c r="D114" s="1" t="s">
        <v>155</v>
      </c>
      <c r="E114" s="61">
        <v>1000</v>
      </c>
    </row>
    <row r="115" spans="1:5" ht="12.75">
      <c r="A115" s="27"/>
      <c r="B115" s="12"/>
      <c r="C115" s="54"/>
      <c r="D115" s="12"/>
      <c r="E115" s="63"/>
    </row>
    <row r="116" spans="2:5" ht="12.75">
      <c r="B116" s="1"/>
      <c r="C116" s="9"/>
      <c r="E116" s="61"/>
    </row>
    <row r="117" spans="1:5" ht="12.75">
      <c r="A117" s="32" t="s">
        <v>6</v>
      </c>
      <c r="B117" s="35">
        <v>75616</v>
      </c>
      <c r="C117" s="9"/>
      <c r="D117" s="1" t="s">
        <v>140</v>
      </c>
      <c r="E117" s="61">
        <f>SUM(E123,E125,E127,E129,E131,E138,E140,E142,E145,E147)</f>
        <v>951500</v>
      </c>
    </row>
    <row r="118" spans="2:5" ht="12.75">
      <c r="B118" s="1"/>
      <c r="C118" s="9"/>
      <c r="D118" s="1" t="s">
        <v>156</v>
      </c>
      <c r="E118" s="61"/>
    </row>
    <row r="119" spans="2:5" ht="12.75">
      <c r="B119" s="1"/>
      <c r="C119" s="9"/>
      <c r="D119" s="1" t="s">
        <v>186</v>
      </c>
      <c r="E119" s="61"/>
    </row>
    <row r="120" spans="2:5" ht="12.75">
      <c r="B120" s="1"/>
      <c r="C120" s="9"/>
      <c r="D120" s="1" t="s">
        <v>157</v>
      </c>
      <c r="E120" s="61"/>
    </row>
    <row r="121" spans="1:5" ht="12.75">
      <c r="A121" s="27"/>
      <c r="B121" s="12"/>
      <c r="C121" s="56"/>
      <c r="D121" s="12"/>
      <c r="E121" s="63"/>
    </row>
    <row r="122" spans="2:5" ht="12.75">
      <c r="B122" s="1"/>
      <c r="C122" s="9"/>
      <c r="E122" s="61"/>
    </row>
    <row r="123" spans="2:5" ht="12.75">
      <c r="B123" s="20"/>
      <c r="C123" s="34" t="s">
        <v>48</v>
      </c>
      <c r="D123" s="1" t="s">
        <v>19</v>
      </c>
      <c r="E123" s="61">
        <v>282700</v>
      </c>
    </row>
    <row r="124" spans="2:5" ht="12.75">
      <c r="B124" s="20"/>
      <c r="E124" s="61"/>
    </row>
    <row r="125" spans="2:5" ht="12.75">
      <c r="B125" s="20"/>
      <c r="C125" s="34" t="s">
        <v>49</v>
      </c>
      <c r="D125" s="1" t="s">
        <v>149</v>
      </c>
      <c r="E125" s="61">
        <v>610700</v>
      </c>
    </row>
    <row r="126" spans="2:5" ht="12.75">
      <c r="B126" s="20"/>
      <c r="E126" s="61"/>
    </row>
    <row r="127" spans="2:5" ht="12.75">
      <c r="B127" s="20"/>
      <c r="C127" s="34" t="s">
        <v>50</v>
      </c>
      <c r="D127" s="1" t="s">
        <v>18</v>
      </c>
      <c r="E127" s="61">
        <v>1100</v>
      </c>
    </row>
    <row r="128" spans="2:5" ht="12.75">
      <c r="B128" s="20"/>
      <c r="E128" s="61"/>
    </row>
    <row r="129" spans="2:5" ht="12.75">
      <c r="B129" s="20"/>
      <c r="C129" s="34" t="s">
        <v>51</v>
      </c>
      <c r="D129" s="1" t="s">
        <v>52</v>
      </c>
      <c r="E129" s="61">
        <v>10500</v>
      </c>
    </row>
    <row r="130" spans="2:5" ht="12.75">
      <c r="B130" s="20"/>
      <c r="E130" s="61"/>
    </row>
    <row r="131" spans="2:5" ht="12.75">
      <c r="B131" s="20"/>
      <c r="C131" s="34" t="s">
        <v>54</v>
      </c>
      <c r="D131" s="1" t="s">
        <v>20</v>
      </c>
      <c r="E131" s="61">
        <v>1000</v>
      </c>
    </row>
    <row r="132" spans="2:5" ht="12.75">
      <c r="B132" s="20"/>
      <c r="E132" s="61"/>
    </row>
    <row r="133" spans="2:5" ht="12.75">
      <c r="B133" s="20"/>
      <c r="E133" s="61"/>
    </row>
    <row r="134" spans="2:5" ht="12.75">
      <c r="B134" s="20"/>
      <c r="D134" s="9" t="s">
        <v>215</v>
      </c>
      <c r="E134" s="61"/>
    </row>
    <row r="135" spans="2:5" ht="12.75">
      <c r="B135" s="20"/>
      <c r="E135" s="61"/>
    </row>
    <row r="136" spans="1:5" ht="12.75">
      <c r="A136" s="13">
        <v>1</v>
      </c>
      <c r="B136" s="26" t="s">
        <v>98</v>
      </c>
      <c r="C136" s="26" t="s">
        <v>99</v>
      </c>
      <c r="D136" s="13">
        <v>4</v>
      </c>
      <c r="E136" s="107">
        <v>5</v>
      </c>
    </row>
    <row r="137" spans="2:5" ht="12.75">
      <c r="B137" s="20"/>
      <c r="E137" s="61"/>
    </row>
    <row r="138" spans="2:5" ht="12.75">
      <c r="B138" s="20"/>
      <c r="C138" s="34" t="s">
        <v>55</v>
      </c>
      <c r="D138" s="1" t="s">
        <v>21</v>
      </c>
      <c r="E138" s="61">
        <v>1000</v>
      </c>
    </row>
    <row r="139" spans="2:5" ht="12.75">
      <c r="B139" s="20"/>
      <c r="E139" s="61"/>
    </row>
    <row r="140" spans="2:5" ht="12.75">
      <c r="B140" s="20"/>
      <c r="C140" s="34" t="s">
        <v>56</v>
      </c>
      <c r="D140" s="1" t="s">
        <v>57</v>
      </c>
      <c r="E140" s="61">
        <v>6000</v>
      </c>
    </row>
    <row r="141" spans="2:5" ht="12.75">
      <c r="B141" s="20"/>
      <c r="E141" s="61"/>
    </row>
    <row r="142" spans="1:5" ht="12.75">
      <c r="A142" s="5" t="s">
        <v>27</v>
      </c>
      <c r="B142" s="20" t="s">
        <v>27</v>
      </c>
      <c r="C142" s="34" t="s">
        <v>58</v>
      </c>
      <c r="D142" s="1" t="s">
        <v>59</v>
      </c>
      <c r="E142" s="61">
        <v>1500</v>
      </c>
    </row>
    <row r="143" spans="2:5" ht="12.75">
      <c r="B143" s="20"/>
      <c r="D143" s="1" t="s">
        <v>60</v>
      </c>
      <c r="E143" s="61"/>
    </row>
    <row r="144" spans="2:5" ht="12.75">
      <c r="B144" s="20"/>
      <c r="E144" s="61"/>
    </row>
    <row r="145" spans="2:5" ht="12.75">
      <c r="B145" s="20"/>
      <c r="C145" s="34" t="s">
        <v>158</v>
      </c>
      <c r="D145" s="1" t="s">
        <v>187</v>
      </c>
      <c r="E145" s="61">
        <v>25000</v>
      </c>
    </row>
    <row r="146" spans="2:5" ht="12.75">
      <c r="B146" s="20"/>
      <c r="E146" s="61"/>
    </row>
    <row r="147" spans="2:5" ht="12.75">
      <c r="B147" s="20"/>
      <c r="C147" s="34" t="s">
        <v>61</v>
      </c>
      <c r="D147" s="1" t="s">
        <v>120</v>
      </c>
      <c r="E147" s="61">
        <v>12000</v>
      </c>
    </row>
    <row r="148" spans="1:5" ht="12.75">
      <c r="A148" s="27"/>
      <c r="B148" s="28"/>
      <c r="C148" s="54"/>
      <c r="D148" s="12" t="s">
        <v>121</v>
      </c>
      <c r="E148" s="63"/>
    </row>
    <row r="149" spans="2:5" ht="12.75">
      <c r="B149" s="20"/>
      <c r="E149" s="61"/>
    </row>
    <row r="150" spans="1:5" ht="12.75">
      <c r="A150" s="5" t="s">
        <v>6</v>
      </c>
      <c r="B150" s="20" t="s">
        <v>62</v>
      </c>
      <c r="D150" s="1" t="s">
        <v>195</v>
      </c>
      <c r="E150" s="61">
        <f>SUM(E155,E157,E160)</f>
        <v>66000</v>
      </c>
    </row>
    <row r="151" spans="2:5" ht="12.75">
      <c r="B151" s="20"/>
      <c r="D151" s="1" t="s">
        <v>196</v>
      </c>
      <c r="E151" s="61"/>
    </row>
    <row r="152" spans="2:5" ht="12.75">
      <c r="B152" s="20"/>
      <c r="D152" s="1" t="s">
        <v>197</v>
      </c>
      <c r="E152" s="61"/>
    </row>
    <row r="153" spans="1:5" ht="12.75">
      <c r="A153" s="27"/>
      <c r="B153" s="28"/>
      <c r="C153" s="54"/>
      <c r="D153" s="12"/>
      <c r="E153" s="63"/>
    </row>
    <row r="154" spans="2:5" ht="12.75">
      <c r="B154" s="20"/>
      <c r="E154" s="61"/>
    </row>
    <row r="155" spans="2:5" ht="12.75">
      <c r="B155" s="20"/>
      <c r="C155" s="34" t="s">
        <v>63</v>
      </c>
      <c r="D155" s="1" t="s">
        <v>22</v>
      </c>
      <c r="E155" s="61">
        <v>20000</v>
      </c>
    </row>
    <row r="156" spans="2:5" ht="12.75">
      <c r="B156" s="20"/>
      <c r="E156" s="61"/>
    </row>
    <row r="157" spans="2:5" ht="12.75">
      <c r="B157" s="20"/>
      <c r="C157" s="34" t="s">
        <v>125</v>
      </c>
      <c r="D157" s="1" t="s">
        <v>198</v>
      </c>
      <c r="E157" s="61">
        <v>45000</v>
      </c>
    </row>
    <row r="158" spans="2:5" ht="12.75">
      <c r="B158" s="20"/>
      <c r="D158" s="1" t="s">
        <v>126</v>
      </c>
      <c r="E158" s="61"/>
    </row>
    <row r="159" spans="2:5" ht="12.75">
      <c r="B159" s="20"/>
      <c r="C159" s="1"/>
      <c r="E159" s="61"/>
    </row>
    <row r="160" spans="2:5" ht="12.75">
      <c r="B160" s="20"/>
      <c r="C160" s="34" t="s">
        <v>199</v>
      </c>
      <c r="D160" s="1" t="s">
        <v>200</v>
      </c>
      <c r="E160" s="61">
        <v>1000</v>
      </c>
    </row>
    <row r="161" spans="2:5" ht="12.75">
      <c r="B161" s="20"/>
      <c r="D161" s="1" t="s">
        <v>201</v>
      </c>
      <c r="E161" s="61"/>
    </row>
    <row r="162" spans="2:5" ht="12.75">
      <c r="B162" s="20"/>
      <c r="D162" s="1" t="s">
        <v>225</v>
      </c>
      <c r="E162" s="61"/>
    </row>
    <row r="163" spans="2:5" ht="12.75">
      <c r="B163" s="20"/>
      <c r="D163" s="1" t="s">
        <v>202</v>
      </c>
      <c r="E163" s="61"/>
    </row>
    <row r="164" spans="1:5" ht="12.75">
      <c r="A164" s="27"/>
      <c r="B164" s="28"/>
      <c r="C164" s="54"/>
      <c r="D164" s="12"/>
      <c r="E164" s="63"/>
    </row>
    <row r="165" spans="2:5" ht="12.75" customHeight="1">
      <c r="B165" s="20"/>
      <c r="E165" s="61"/>
    </row>
    <row r="166" spans="1:5" ht="12.75" customHeight="1">
      <c r="A166" s="5" t="s">
        <v>6</v>
      </c>
      <c r="B166" s="20" t="s">
        <v>64</v>
      </c>
      <c r="D166" s="1" t="s">
        <v>65</v>
      </c>
      <c r="E166" s="61">
        <f>SUM(E170,E172)</f>
        <v>396107</v>
      </c>
    </row>
    <row r="167" spans="2:5" ht="12.75">
      <c r="B167" s="20"/>
      <c r="D167" s="1" t="s">
        <v>66</v>
      </c>
      <c r="E167" s="61" t="s">
        <v>27</v>
      </c>
    </row>
    <row r="168" spans="1:5" ht="12.75">
      <c r="A168" s="27"/>
      <c r="B168" s="28"/>
      <c r="C168" s="54"/>
      <c r="D168" s="12"/>
      <c r="E168" s="63"/>
    </row>
    <row r="169" spans="2:5" ht="12.75">
      <c r="B169" s="20"/>
      <c r="E169" s="61"/>
    </row>
    <row r="170" spans="2:5" ht="12.75">
      <c r="B170" s="1"/>
      <c r="C170" s="34" t="s">
        <v>67</v>
      </c>
      <c r="D170" s="1" t="s">
        <v>68</v>
      </c>
      <c r="E170" s="61">
        <v>386107</v>
      </c>
    </row>
    <row r="171" ht="12.75">
      <c r="E171" s="61"/>
    </row>
    <row r="172" spans="3:5" ht="12.75">
      <c r="C172" s="34" t="s">
        <v>69</v>
      </c>
      <c r="D172" s="1" t="s">
        <v>70</v>
      </c>
      <c r="E172" s="61">
        <v>10000</v>
      </c>
    </row>
    <row r="173" spans="1:5" ht="13.5" thickBot="1">
      <c r="A173" s="10"/>
      <c r="B173" s="16"/>
      <c r="C173" s="52"/>
      <c r="D173" s="2"/>
      <c r="E173" s="66"/>
    </row>
    <row r="174" ht="13.5" thickTop="1">
      <c r="E174" s="61"/>
    </row>
    <row r="175" spans="1:5" ht="15">
      <c r="A175" s="29" t="s">
        <v>71</v>
      </c>
      <c r="B175" s="105" t="s">
        <v>25</v>
      </c>
      <c r="E175" s="64">
        <f>SUM(E178,E185,E191)</f>
        <v>3789282</v>
      </c>
    </row>
    <row r="176" spans="1:5" ht="13.5" thickBot="1">
      <c r="A176" s="1"/>
      <c r="B176" s="2"/>
      <c r="C176" s="1"/>
      <c r="E176" s="1"/>
    </row>
    <row r="177" spans="1:5" ht="13.5" thickTop="1">
      <c r="A177" s="36"/>
      <c r="B177" s="1"/>
      <c r="C177" s="53"/>
      <c r="D177" s="4"/>
      <c r="E177" s="60"/>
    </row>
    <row r="178" spans="1:5" ht="12.75">
      <c r="A178" s="5" t="s">
        <v>6</v>
      </c>
      <c r="B178" s="20" t="s">
        <v>72</v>
      </c>
      <c r="D178" s="1" t="s">
        <v>26</v>
      </c>
      <c r="E178" s="61">
        <f>SUM(E182)</f>
        <v>3294488</v>
      </c>
    </row>
    <row r="179" spans="2:5" ht="12.75">
      <c r="B179" s="20"/>
      <c r="D179" s="1" t="s">
        <v>159</v>
      </c>
      <c r="E179" s="61"/>
    </row>
    <row r="180" spans="2:5" ht="12.75">
      <c r="B180" s="20"/>
      <c r="E180" s="61"/>
    </row>
    <row r="181" spans="1:5" ht="12.75">
      <c r="A181" s="7"/>
      <c r="B181" s="21"/>
      <c r="C181" s="24"/>
      <c r="D181" s="8"/>
      <c r="E181" s="62"/>
    </row>
    <row r="182" spans="2:5" ht="12.75">
      <c r="B182" s="20"/>
      <c r="C182" s="34" t="s">
        <v>73</v>
      </c>
      <c r="D182" s="1" t="s">
        <v>160</v>
      </c>
      <c r="E182" s="61">
        <v>3294488</v>
      </c>
    </row>
    <row r="183" spans="1:5" ht="12.75">
      <c r="A183" s="27"/>
      <c r="B183" s="28"/>
      <c r="C183" s="54"/>
      <c r="D183" s="12"/>
      <c r="E183" s="63"/>
    </row>
    <row r="184" spans="1:5" ht="12.75">
      <c r="A184" s="7"/>
      <c r="B184" s="21"/>
      <c r="C184" s="24"/>
      <c r="D184" s="8"/>
      <c r="E184" s="62"/>
    </row>
    <row r="185" spans="1:5" ht="12.75">
      <c r="A185" s="5" t="s">
        <v>6</v>
      </c>
      <c r="B185" s="20" t="s">
        <v>74</v>
      </c>
      <c r="D185" s="1" t="s">
        <v>161</v>
      </c>
      <c r="E185" s="61">
        <f>SUM(E188)</f>
        <v>117936</v>
      </c>
    </row>
    <row r="186" spans="2:5" ht="12.75">
      <c r="B186" s="20"/>
      <c r="E186" s="61"/>
    </row>
    <row r="187" spans="1:5" ht="12.75">
      <c r="A187" s="7"/>
      <c r="B187" s="21"/>
      <c r="C187" s="24"/>
      <c r="D187" s="8"/>
      <c r="E187" s="62"/>
    </row>
    <row r="188" spans="2:5" ht="12.75">
      <c r="B188" s="20"/>
      <c r="C188" s="34" t="s">
        <v>73</v>
      </c>
      <c r="D188" s="1" t="s">
        <v>160</v>
      </c>
      <c r="E188" s="61">
        <v>117936</v>
      </c>
    </row>
    <row r="189" spans="2:5" ht="12.75">
      <c r="B189" s="20"/>
      <c r="E189" s="61"/>
    </row>
    <row r="190" spans="1:5" ht="12.75">
      <c r="A190" s="7"/>
      <c r="B190" s="21"/>
      <c r="C190" s="24"/>
      <c r="D190" s="8"/>
      <c r="E190" s="62"/>
    </row>
    <row r="191" spans="1:5" ht="12.75">
      <c r="A191" s="5" t="s">
        <v>6</v>
      </c>
      <c r="B191" s="20" t="s">
        <v>75</v>
      </c>
      <c r="D191" s="1" t="s">
        <v>162</v>
      </c>
      <c r="E191" s="61">
        <f>SUM(E195)</f>
        <v>376858</v>
      </c>
    </row>
    <row r="192" spans="2:5" ht="12.75">
      <c r="B192" s="20"/>
      <c r="D192" s="1" t="s">
        <v>163</v>
      </c>
      <c r="E192" s="61"/>
    </row>
    <row r="193" spans="2:5" ht="12.75">
      <c r="B193" s="20"/>
      <c r="E193" s="61"/>
    </row>
    <row r="194" spans="1:5" ht="12.75">
      <c r="A194" s="7"/>
      <c r="B194" s="21"/>
      <c r="C194" s="24"/>
      <c r="D194" s="8"/>
      <c r="E194" s="62"/>
    </row>
    <row r="195" spans="2:5" ht="12.75">
      <c r="B195" s="20"/>
      <c r="C195" s="34" t="s">
        <v>73</v>
      </c>
      <c r="D195" s="1" t="s">
        <v>160</v>
      </c>
      <c r="E195" s="61">
        <v>376858</v>
      </c>
    </row>
    <row r="196" spans="1:5" ht="12.75">
      <c r="A196" s="27"/>
      <c r="B196" s="28"/>
      <c r="C196" s="54"/>
      <c r="D196" s="12"/>
      <c r="E196" s="63"/>
    </row>
    <row r="197" spans="2:5" ht="12.75">
      <c r="B197" s="20"/>
      <c r="E197" s="61"/>
    </row>
    <row r="198" spans="2:5" ht="12.75">
      <c r="B198" s="20"/>
      <c r="E198" s="61"/>
    </row>
    <row r="199" spans="2:5" ht="12.75">
      <c r="B199" s="20"/>
      <c r="E199" s="61"/>
    </row>
    <row r="200" spans="2:5" ht="12.75">
      <c r="B200" s="20"/>
      <c r="E200" s="61"/>
    </row>
    <row r="201" spans="2:5" ht="12.75">
      <c r="B201" s="20"/>
      <c r="D201" s="9" t="s">
        <v>168</v>
      </c>
      <c r="E201" s="61"/>
    </row>
    <row r="202" spans="2:5" ht="12.75">
      <c r="B202" s="20"/>
      <c r="E202" s="61"/>
    </row>
    <row r="203" spans="1:5" ht="12.75">
      <c r="A203" s="13">
        <v>1</v>
      </c>
      <c r="B203" s="26" t="s">
        <v>98</v>
      </c>
      <c r="C203" s="26" t="s">
        <v>99</v>
      </c>
      <c r="D203" s="13">
        <v>4</v>
      </c>
      <c r="E203" s="107">
        <v>5</v>
      </c>
    </row>
    <row r="205" spans="1:5" ht="15">
      <c r="A205" s="98" t="s">
        <v>164</v>
      </c>
      <c r="B205" s="98" t="s">
        <v>165</v>
      </c>
      <c r="C205" s="98"/>
      <c r="D205" s="98"/>
      <c r="E205" s="99">
        <f>SUM(E208,E215)</f>
        <v>11474</v>
      </c>
    </row>
    <row r="206" spans="1:5" ht="13.5" thickBot="1">
      <c r="A206" s="2"/>
      <c r="B206" s="2"/>
      <c r="C206" s="2"/>
      <c r="D206" s="2"/>
      <c r="E206" s="2"/>
    </row>
    <row r="207" spans="1:5" ht="13.5" thickTop="1">
      <c r="A207" s="1"/>
      <c r="B207" s="1"/>
      <c r="C207" s="1"/>
      <c r="E207" s="1"/>
    </row>
    <row r="208" spans="1:5" ht="12.75">
      <c r="A208" s="1" t="s">
        <v>218</v>
      </c>
      <c r="B208" s="1"/>
      <c r="C208" s="1"/>
      <c r="D208" s="1" t="s">
        <v>203</v>
      </c>
      <c r="E208" s="61">
        <f>SUM(E211)</f>
        <v>1474</v>
      </c>
    </row>
    <row r="209" spans="1:5" ht="12.75">
      <c r="A209" s="12"/>
      <c r="B209" s="12"/>
      <c r="C209" s="12"/>
      <c r="D209" s="12"/>
      <c r="E209" s="12"/>
    </row>
    <row r="210" spans="1:5" ht="12.75">
      <c r="A210" s="1"/>
      <c r="B210" s="1"/>
      <c r="C210" s="1"/>
      <c r="E210" s="1"/>
    </row>
    <row r="211" spans="1:5" ht="12.75">
      <c r="A211" s="1"/>
      <c r="B211" s="1"/>
      <c r="C211" s="9">
        <v>238</v>
      </c>
      <c r="D211" s="1" t="s">
        <v>219</v>
      </c>
      <c r="E211" s="61">
        <v>1474</v>
      </c>
    </row>
    <row r="212" spans="1:5" ht="12.75">
      <c r="A212" s="1"/>
      <c r="B212" s="1"/>
      <c r="C212" s="1"/>
      <c r="D212" s="1" t="s">
        <v>220</v>
      </c>
      <c r="E212" s="1"/>
    </row>
    <row r="213" spans="1:5" ht="12.75">
      <c r="A213" s="12"/>
      <c r="B213" s="12"/>
      <c r="C213" s="12"/>
      <c r="D213" s="12"/>
      <c r="E213" s="12"/>
    </row>
    <row r="214" spans="1:5" ht="12.75" customHeight="1">
      <c r="A214" s="98"/>
      <c r="B214" s="98"/>
      <c r="C214" s="98"/>
      <c r="D214" s="98"/>
      <c r="E214" s="99"/>
    </row>
    <row r="215" spans="1:5" ht="12.75">
      <c r="A215" s="9" t="s">
        <v>8</v>
      </c>
      <c r="B215" s="35">
        <v>80195</v>
      </c>
      <c r="C215" s="9"/>
      <c r="D215" s="35" t="s">
        <v>7</v>
      </c>
      <c r="E215" s="59">
        <f>SUM(E218)</f>
        <v>10000</v>
      </c>
    </row>
    <row r="216" spans="1:5" ht="12.75">
      <c r="A216" s="56"/>
      <c r="B216" s="56"/>
      <c r="C216" s="56"/>
      <c r="D216" s="56"/>
      <c r="E216" s="56"/>
    </row>
    <row r="217" spans="1:5" ht="12.75">
      <c r="A217" s="9"/>
      <c r="B217" s="9"/>
      <c r="C217" s="9"/>
      <c r="D217" s="9"/>
      <c r="E217" s="9"/>
    </row>
    <row r="218" spans="1:5" ht="12.75">
      <c r="A218" s="9"/>
      <c r="B218" s="9"/>
      <c r="C218" s="9">
        <v>203</v>
      </c>
      <c r="D218" s="35" t="s">
        <v>78</v>
      </c>
      <c r="E218" s="59">
        <v>10000</v>
      </c>
    </row>
    <row r="219" spans="1:5" ht="12.75">
      <c r="A219" s="9"/>
      <c r="B219" s="9"/>
      <c r="C219" s="9"/>
      <c r="D219" s="35" t="s">
        <v>114</v>
      </c>
      <c r="E219" s="9"/>
    </row>
    <row r="220" spans="1:5" ht="13.5" thickBot="1">
      <c r="A220" s="112"/>
      <c r="B220" s="112"/>
      <c r="C220" s="112"/>
      <c r="D220" s="113"/>
      <c r="E220" s="112"/>
    </row>
    <row r="221" spans="1:5" ht="13.5" thickTop="1">
      <c r="A221" s="9"/>
      <c r="B221" s="9"/>
      <c r="C221" s="9"/>
      <c r="D221" s="35"/>
      <c r="E221" s="9"/>
    </row>
    <row r="222" spans="1:5" ht="15">
      <c r="A222" s="29" t="s">
        <v>128</v>
      </c>
      <c r="B222" s="111" t="s">
        <v>129</v>
      </c>
      <c r="C222" s="77"/>
      <c r="E222" s="88">
        <f>SUM(E225)</f>
        <v>8700</v>
      </c>
    </row>
    <row r="223" spans="1:5" ht="13.5" thickBot="1">
      <c r="A223" s="2"/>
      <c r="B223" s="2"/>
      <c r="C223" s="2"/>
      <c r="D223" s="2"/>
      <c r="E223" s="2"/>
    </row>
    <row r="224" spans="2:5" ht="13.5" thickTop="1">
      <c r="B224" s="20"/>
      <c r="E224" s="61"/>
    </row>
    <row r="225" spans="1:5" ht="12.75">
      <c r="A225" s="9" t="s">
        <v>177</v>
      </c>
      <c r="B225" s="20" t="s">
        <v>178</v>
      </c>
      <c r="D225" s="1" t="s">
        <v>7</v>
      </c>
      <c r="E225" s="61">
        <f>SUM(E228)</f>
        <v>8700</v>
      </c>
    </row>
    <row r="226" spans="1:5" ht="12.75">
      <c r="A226" s="27"/>
      <c r="B226" s="28"/>
      <c r="C226" s="54"/>
      <c r="D226" s="12"/>
      <c r="E226" s="63"/>
    </row>
    <row r="227" spans="2:5" ht="12.75">
      <c r="B227" s="20"/>
      <c r="E227" s="61"/>
    </row>
    <row r="228" spans="2:5" ht="12.75">
      <c r="B228" s="20"/>
      <c r="C228" s="34" t="s">
        <v>32</v>
      </c>
      <c r="D228" s="1" t="s">
        <v>136</v>
      </c>
      <c r="E228" s="61">
        <v>8700</v>
      </c>
    </row>
    <row r="229" spans="2:5" ht="12.75">
      <c r="B229" s="20"/>
      <c r="D229" s="1" t="s">
        <v>179</v>
      </c>
      <c r="E229" s="61"/>
    </row>
    <row r="230" spans="2:5" ht="12.75">
      <c r="B230" s="20"/>
      <c r="D230" s="1" t="s">
        <v>180</v>
      </c>
      <c r="E230" s="61"/>
    </row>
    <row r="231" spans="2:5" ht="12.75">
      <c r="B231" s="20"/>
      <c r="D231" s="1" t="s">
        <v>181</v>
      </c>
      <c r="E231" s="61"/>
    </row>
    <row r="232" spans="1:5" ht="13.5" thickBot="1">
      <c r="A232" s="10"/>
      <c r="B232" s="25"/>
      <c r="C232" s="52"/>
      <c r="D232" s="2"/>
      <c r="E232" s="66"/>
    </row>
    <row r="233" spans="2:5" ht="13.5" thickTop="1">
      <c r="B233" s="20"/>
      <c r="E233" s="61"/>
    </row>
    <row r="234" spans="1:5" ht="15">
      <c r="A234" s="29" t="s">
        <v>105</v>
      </c>
      <c r="B234" s="43" t="s">
        <v>11</v>
      </c>
      <c r="C234" s="77"/>
      <c r="D234" s="78"/>
      <c r="E234" s="88">
        <f>SUM(E237,E248,E258,E272,E281,E290,E297)</f>
        <v>674900</v>
      </c>
    </row>
    <row r="235" spans="1:5" ht="13.5" thickBot="1">
      <c r="A235" s="2"/>
      <c r="B235" s="2"/>
      <c r="C235" s="2"/>
      <c r="D235" s="2"/>
      <c r="E235" s="2"/>
    </row>
    <row r="236" spans="1:5" ht="12.75" customHeight="1" thickTop="1">
      <c r="A236" s="29"/>
      <c r="B236" s="43"/>
      <c r="C236" s="77"/>
      <c r="D236" s="78"/>
      <c r="E236" s="88"/>
    </row>
    <row r="237" spans="1:5" ht="12.75" customHeight="1">
      <c r="A237" s="32" t="s">
        <v>172</v>
      </c>
      <c r="B237" s="33" t="s">
        <v>171</v>
      </c>
      <c r="C237" s="77"/>
      <c r="D237" s="31" t="s">
        <v>173</v>
      </c>
      <c r="E237" s="65">
        <f>SUM(E242)</f>
        <v>17400</v>
      </c>
    </row>
    <row r="238" spans="1:5" ht="12.75" customHeight="1">
      <c r="A238" s="29"/>
      <c r="B238" s="43"/>
      <c r="C238" s="77"/>
      <c r="D238" s="31" t="s">
        <v>174</v>
      </c>
      <c r="E238" s="88"/>
    </row>
    <row r="239" spans="1:5" ht="12.75" customHeight="1">
      <c r="A239" s="29"/>
      <c r="B239" s="43"/>
      <c r="C239" s="77"/>
      <c r="D239" s="31" t="s">
        <v>175</v>
      </c>
      <c r="E239" s="88"/>
    </row>
    <row r="240" spans="1:5" ht="12.75" customHeight="1">
      <c r="A240" s="89"/>
      <c r="B240" s="90"/>
      <c r="C240" s="91"/>
      <c r="D240" s="92"/>
      <c r="E240" s="93"/>
    </row>
    <row r="241" spans="1:5" ht="12.75" customHeight="1">
      <c r="A241" s="29"/>
      <c r="B241" s="43"/>
      <c r="C241" s="77"/>
      <c r="D241" s="78"/>
      <c r="E241" s="88"/>
    </row>
    <row r="242" spans="1:5" ht="12.75" customHeight="1">
      <c r="A242" s="29"/>
      <c r="B242" s="43"/>
      <c r="C242" s="55" t="s">
        <v>37</v>
      </c>
      <c r="D242" s="31" t="s">
        <v>106</v>
      </c>
      <c r="E242" s="65">
        <v>17400</v>
      </c>
    </row>
    <row r="243" spans="1:5" ht="12.75" customHeight="1">
      <c r="A243" s="29"/>
      <c r="B243" s="43"/>
      <c r="C243" s="77"/>
      <c r="D243" s="31" t="s">
        <v>143</v>
      </c>
      <c r="E243" s="88"/>
    </row>
    <row r="244" spans="1:5" ht="12.75" customHeight="1">
      <c r="A244" s="29"/>
      <c r="B244" s="43"/>
      <c r="C244" s="77"/>
      <c r="D244" s="31" t="s">
        <v>170</v>
      </c>
      <c r="E244" s="88"/>
    </row>
    <row r="245" spans="1:5" ht="12.75" customHeight="1">
      <c r="A245" s="29"/>
      <c r="B245" s="43"/>
      <c r="C245" s="77"/>
      <c r="D245" s="31" t="s">
        <v>117</v>
      </c>
      <c r="E245" s="88"/>
    </row>
    <row r="246" spans="1:5" ht="12.75" customHeight="1">
      <c r="A246" s="89"/>
      <c r="B246" s="90"/>
      <c r="C246" s="91"/>
      <c r="D246" s="92"/>
      <c r="E246" s="93"/>
    </row>
    <row r="247" spans="1:5" ht="12.75" customHeight="1">
      <c r="A247" s="29"/>
      <c r="B247" s="43"/>
      <c r="C247" s="77"/>
      <c r="D247" s="78"/>
      <c r="E247" s="88"/>
    </row>
    <row r="248" spans="1:5" ht="12.75">
      <c r="A248" s="5" t="s">
        <v>6</v>
      </c>
      <c r="B248" s="15" t="s">
        <v>76</v>
      </c>
      <c r="D248" s="1" t="s">
        <v>77</v>
      </c>
      <c r="E248" s="61">
        <f>SUM(E252)</f>
        <v>374000</v>
      </c>
    </row>
    <row r="249" spans="4:5" ht="12.75">
      <c r="D249" s="1" t="s">
        <v>188</v>
      </c>
      <c r="E249" s="61"/>
    </row>
    <row r="250" spans="1:5" ht="12.75">
      <c r="A250" s="27"/>
      <c r="B250" s="38"/>
      <c r="C250" s="54"/>
      <c r="D250" s="12"/>
      <c r="E250" s="63"/>
    </row>
    <row r="251" spans="2:5" ht="12.75">
      <c r="B251" s="86"/>
      <c r="E251" s="61"/>
    </row>
    <row r="252" spans="2:5" ht="12.75">
      <c r="B252" s="20"/>
      <c r="C252" s="34" t="s">
        <v>37</v>
      </c>
      <c r="D252" s="1" t="s">
        <v>78</v>
      </c>
      <c r="E252" s="61">
        <v>374000</v>
      </c>
    </row>
    <row r="253" spans="2:5" ht="12.75">
      <c r="B253" s="20"/>
      <c r="D253" s="1" t="s">
        <v>79</v>
      </c>
      <c r="E253" s="61"/>
    </row>
    <row r="254" spans="2:5" ht="12.75">
      <c r="B254" s="20"/>
      <c r="D254" s="1" t="s">
        <v>122</v>
      </c>
      <c r="E254" s="61"/>
    </row>
    <row r="255" spans="2:5" ht="12.75">
      <c r="B255" s="20"/>
      <c r="D255" s="1" t="s">
        <v>119</v>
      </c>
      <c r="E255" s="61"/>
    </row>
    <row r="256" spans="1:5" ht="12.75">
      <c r="A256" s="27"/>
      <c r="B256" s="28"/>
      <c r="C256" s="54"/>
      <c r="D256" s="12"/>
      <c r="E256" s="63"/>
    </row>
    <row r="257" spans="2:5" ht="12.75">
      <c r="B257" s="20"/>
      <c r="E257" s="61"/>
    </row>
    <row r="258" spans="1:5" ht="12.75">
      <c r="A258" s="5" t="s">
        <v>6</v>
      </c>
      <c r="B258" s="20" t="s">
        <v>80</v>
      </c>
      <c r="D258" s="1" t="s">
        <v>13</v>
      </c>
      <c r="E258" s="61">
        <f>SUM(E261)</f>
        <v>160000</v>
      </c>
    </row>
    <row r="259" spans="1:5" ht="12.75">
      <c r="A259" s="39"/>
      <c r="B259" s="38"/>
      <c r="C259" s="57"/>
      <c r="D259" s="37"/>
      <c r="E259" s="67"/>
    </row>
    <row r="260" ht="12.75">
      <c r="E260" s="61"/>
    </row>
    <row r="261" spans="3:5" ht="12.75">
      <c r="C261" s="34" t="s">
        <v>81</v>
      </c>
      <c r="D261" s="1" t="s">
        <v>78</v>
      </c>
      <c r="E261" s="61">
        <v>160000</v>
      </c>
    </row>
    <row r="262" spans="4:5" ht="12.75">
      <c r="D262" s="1" t="s">
        <v>114</v>
      </c>
      <c r="E262" s="61"/>
    </row>
    <row r="263" spans="1:5" ht="12.75">
      <c r="A263" s="27"/>
      <c r="B263" s="23"/>
      <c r="C263" s="54"/>
      <c r="D263" s="12"/>
      <c r="E263" s="63"/>
    </row>
    <row r="264" ht="12.75">
      <c r="E264" s="61"/>
    </row>
    <row r="265" ht="12.75">
      <c r="E265" s="61"/>
    </row>
    <row r="266" ht="12.75">
      <c r="E266" s="61"/>
    </row>
    <row r="267" ht="12.75">
      <c r="E267" s="61"/>
    </row>
    <row r="268" spans="4:5" ht="12.75">
      <c r="D268" s="9" t="s">
        <v>221</v>
      </c>
      <c r="E268" s="61"/>
    </row>
    <row r="269" ht="12.75">
      <c r="E269" s="61"/>
    </row>
    <row r="270" spans="1:5" ht="12.75">
      <c r="A270" s="13">
        <v>1</v>
      </c>
      <c r="B270" s="26" t="s">
        <v>98</v>
      </c>
      <c r="C270" s="26" t="s">
        <v>99</v>
      </c>
      <c r="D270" s="13">
        <v>4</v>
      </c>
      <c r="E270" s="107">
        <v>5</v>
      </c>
    </row>
    <row r="271" spans="1:5" ht="12.75">
      <c r="A271" s="1"/>
      <c r="B271" s="1"/>
      <c r="C271" s="1"/>
      <c r="E271" s="1"/>
    </row>
    <row r="272" spans="1:5" ht="12.75">
      <c r="A272" s="5" t="s">
        <v>6</v>
      </c>
      <c r="B272" s="15" t="s">
        <v>82</v>
      </c>
      <c r="D272" s="1" t="s">
        <v>83</v>
      </c>
      <c r="E272" s="61">
        <f>SUM(E275)</f>
        <v>13800</v>
      </c>
    </row>
    <row r="273" spans="1:5" ht="12.75">
      <c r="A273" s="27"/>
      <c r="B273" s="23"/>
      <c r="C273" s="54"/>
      <c r="D273" s="12"/>
      <c r="E273" s="63"/>
    </row>
    <row r="274" ht="12.75">
      <c r="E274" s="61"/>
    </row>
    <row r="275" spans="3:5" ht="12.75">
      <c r="C275" s="34" t="s">
        <v>37</v>
      </c>
      <c r="D275" s="1" t="s">
        <v>78</v>
      </c>
      <c r="E275" s="61">
        <v>13800</v>
      </c>
    </row>
    <row r="276" spans="4:5" ht="12.75">
      <c r="D276" s="1" t="s">
        <v>84</v>
      </c>
      <c r="E276" s="61"/>
    </row>
    <row r="277" spans="4:5" ht="12.75">
      <c r="D277" s="1" t="s">
        <v>122</v>
      </c>
      <c r="E277" s="61"/>
    </row>
    <row r="278" spans="4:5" ht="12.75">
      <c r="D278" s="1" t="s">
        <v>119</v>
      </c>
      <c r="E278" s="61"/>
    </row>
    <row r="279" spans="1:5" ht="12.75">
      <c r="A279" s="27"/>
      <c r="B279" s="23"/>
      <c r="C279" s="54"/>
      <c r="D279" s="12"/>
      <c r="E279" s="63"/>
    </row>
    <row r="280" ht="12.75">
      <c r="E280" s="61"/>
    </row>
    <row r="281" spans="1:5" ht="12.75">
      <c r="A281" s="5" t="s">
        <v>6</v>
      </c>
      <c r="B281" s="15" t="s">
        <v>108</v>
      </c>
      <c r="D281" s="1" t="s">
        <v>109</v>
      </c>
      <c r="E281" s="61">
        <f>SUM(E284)</f>
        <v>52200</v>
      </c>
    </row>
    <row r="282" spans="1:5" ht="12.75">
      <c r="A282" s="27"/>
      <c r="B282" s="23"/>
      <c r="C282" s="54"/>
      <c r="D282" s="12"/>
      <c r="E282" s="63"/>
    </row>
    <row r="283" ht="12.75">
      <c r="E283" s="61"/>
    </row>
    <row r="284" spans="3:5" ht="12.75">
      <c r="C284" s="34" t="s">
        <v>37</v>
      </c>
      <c r="D284" s="1" t="s">
        <v>78</v>
      </c>
      <c r="E284" s="61">
        <v>52200</v>
      </c>
    </row>
    <row r="285" spans="4:5" ht="12.75">
      <c r="D285" s="1" t="s">
        <v>79</v>
      </c>
      <c r="E285" s="61" t="s">
        <v>27</v>
      </c>
    </row>
    <row r="286" spans="4:5" ht="12.75">
      <c r="D286" s="1" t="s">
        <v>118</v>
      </c>
      <c r="E286" s="61"/>
    </row>
    <row r="287" spans="4:5" ht="12.75">
      <c r="D287" s="1" t="s">
        <v>119</v>
      </c>
      <c r="E287" s="61"/>
    </row>
    <row r="288" spans="1:5" ht="12.75">
      <c r="A288" s="27"/>
      <c r="B288" s="23"/>
      <c r="C288" s="54"/>
      <c r="D288" s="12"/>
      <c r="E288" s="63"/>
    </row>
    <row r="289" ht="12.75">
      <c r="E289" s="61"/>
    </row>
    <row r="290" spans="1:5" ht="12.75">
      <c r="A290" s="5" t="s">
        <v>6</v>
      </c>
      <c r="B290" s="15" t="s">
        <v>85</v>
      </c>
      <c r="D290" s="1" t="s">
        <v>86</v>
      </c>
      <c r="E290" s="61">
        <f>SUM(E294)</f>
        <v>10500</v>
      </c>
    </row>
    <row r="291" spans="4:5" ht="12.75">
      <c r="D291" s="1" t="s">
        <v>87</v>
      </c>
      <c r="E291" s="61"/>
    </row>
    <row r="292" spans="1:5" ht="12.75">
      <c r="A292" s="27"/>
      <c r="B292" s="23"/>
      <c r="C292" s="54"/>
      <c r="D292" s="12"/>
      <c r="E292" s="63"/>
    </row>
    <row r="293" ht="12.75">
      <c r="E293" s="61"/>
    </row>
    <row r="294" spans="3:5" ht="12.75">
      <c r="C294" s="34" t="s">
        <v>33</v>
      </c>
      <c r="D294" s="1" t="s">
        <v>10</v>
      </c>
      <c r="E294" s="61">
        <v>10500</v>
      </c>
    </row>
    <row r="295" spans="1:5" ht="12.75">
      <c r="A295" s="27"/>
      <c r="B295" s="23"/>
      <c r="C295" s="54"/>
      <c r="D295" s="12"/>
      <c r="E295" s="63"/>
    </row>
    <row r="296" ht="12.75">
      <c r="E296" s="61"/>
    </row>
    <row r="297" spans="1:5" ht="12.75">
      <c r="A297" s="5" t="s">
        <v>6</v>
      </c>
      <c r="B297" s="15" t="s">
        <v>226</v>
      </c>
      <c r="D297" s="1" t="s">
        <v>7</v>
      </c>
      <c r="E297" s="61">
        <f>SUM(E300)</f>
        <v>47000</v>
      </c>
    </row>
    <row r="298" spans="1:5" ht="12.75">
      <c r="A298" s="27"/>
      <c r="B298" s="23"/>
      <c r="C298" s="54"/>
      <c r="D298" s="12"/>
      <c r="E298" s="63"/>
    </row>
    <row r="299" ht="12.75">
      <c r="E299" s="61"/>
    </row>
    <row r="300" spans="3:5" ht="12.75">
      <c r="C300" s="34" t="s">
        <v>227</v>
      </c>
      <c r="D300" s="1" t="s">
        <v>228</v>
      </c>
      <c r="E300" s="61">
        <v>47000</v>
      </c>
    </row>
    <row r="301" spans="4:5" ht="12.75">
      <c r="D301" s="1" t="s">
        <v>229</v>
      </c>
      <c r="E301" s="61"/>
    </row>
    <row r="302" spans="4:5" ht="12.75">
      <c r="D302" s="1" t="s">
        <v>230</v>
      </c>
      <c r="E302" s="61"/>
    </row>
    <row r="303" spans="1:5" ht="13.5" thickBot="1">
      <c r="A303" s="10"/>
      <c r="B303" s="16"/>
      <c r="C303" s="52"/>
      <c r="D303" s="2" t="s">
        <v>231</v>
      </c>
      <c r="E303" s="66"/>
    </row>
    <row r="304" ht="13.5" thickTop="1">
      <c r="E304" s="61"/>
    </row>
    <row r="305" spans="1:5" ht="15">
      <c r="A305" s="29" t="s">
        <v>88</v>
      </c>
      <c r="B305" s="43" t="s">
        <v>89</v>
      </c>
      <c r="E305" s="88">
        <f>SUM(E308,E314)</f>
        <v>38000</v>
      </c>
    </row>
    <row r="306" spans="1:5" ht="13.5" thickBot="1">
      <c r="A306" s="2"/>
      <c r="B306" s="2"/>
      <c r="C306" s="2"/>
      <c r="D306" s="2"/>
      <c r="E306" s="2"/>
    </row>
    <row r="307" spans="1:5" ht="15.75" thickTop="1">
      <c r="A307" s="29"/>
      <c r="B307" s="43"/>
      <c r="E307" s="88"/>
    </row>
    <row r="308" spans="1:5" ht="12.75">
      <c r="A308" s="5" t="s">
        <v>6</v>
      </c>
      <c r="B308" s="15" t="s">
        <v>90</v>
      </c>
      <c r="D308" s="1" t="s">
        <v>97</v>
      </c>
      <c r="E308" s="61">
        <f>SUM(E311)</f>
        <v>37000</v>
      </c>
    </row>
    <row r="309" spans="1:5" ht="12.75">
      <c r="A309" s="27"/>
      <c r="B309" s="23"/>
      <c r="C309" s="54"/>
      <c r="D309" s="12"/>
      <c r="E309" s="63"/>
    </row>
    <row r="310" ht="12.75">
      <c r="E310" s="61"/>
    </row>
    <row r="311" spans="3:5" ht="12.75">
      <c r="C311" s="34" t="s">
        <v>33</v>
      </c>
      <c r="D311" s="1" t="s">
        <v>10</v>
      </c>
      <c r="E311" s="61">
        <v>37000</v>
      </c>
    </row>
    <row r="312" spans="1:5" ht="12.75">
      <c r="A312" s="27"/>
      <c r="B312" s="23"/>
      <c r="C312" s="54"/>
      <c r="D312" s="12"/>
      <c r="E312" s="63"/>
    </row>
    <row r="313" ht="12.75">
      <c r="E313" s="61"/>
    </row>
    <row r="314" spans="1:5" ht="12.75">
      <c r="A314" s="35" t="s">
        <v>166</v>
      </c>
      <c r="B314" s="15" t="s">
        <v>167</v>
      </c>
      <c r="D314" s="1" t="s">
        <v>7</v>
      </c>
      <c r="E314" s="61">
        <f>SUM(E317)</f>
        <v>1000</v>
      </c>
    </row>
    <row r="315" spans="1:5" ht="12.75">
      <c r="A315" s="27"/>
      <c r="B315" s="23"/>
      <c r="C315" s="54"/>
      <c r="D315" s="12"/>
      <c r="E315" s="63"/>
    </row>
    <row r="316" ht="12.75">
      <c r="E316" s="61"/>
    </row>
    <row r="317" spans="3:5" ht="12.75">
      <c r="C317" s="34" t="s">
        <v>81</v>
      </c>
      <c r="D317" s="1" t="s">
        <v>78</v>
      </c>
      <c r="E317" s="61">
        <v>1000</v>
      </c>
    </row>
    <row r="318" spans="4:5" ht="12.75">
      <c r="D318" s="1" t="s">
        <v>114</v>
      </c>
      <c r="E318" s="61"/>
    </row>
    <row r="319" spans="1:5" ht="13.5" thickBot="1">
      <c r="A319" s="10"/>
      <c r="B319" s="16"/>
      <c r="C319" s="52"/>
      <c r="D319" s="2"/>
      <c r="E319" s="66"/>
    </row>
    <row r="320" ht="13.5" thickTop="1">
      <c r="E320" s="61"/>
    </row>
    <row r="321" spans="1:5" ht="15">
      <c r="A321" s="29" t="s">
        <v>91</v>
      </c>
      <c r="B321" s="43" t="s">
        <v>92</v>
      </c>
      <c r="E321" s="88">
        <f>SUM(E324,E339,E354)</f>
        <v>473600</v>
      </c>
    </row>
    <row r="322" spans="1:5" ht="13.5" thickBot="1">
      <c r="A322" s="2"/>
      <c r="B322" s="2"/>
      <c r="C322" s="2"/>
      <c r="D322" s="2"/>
      <c r="E322" s="2"/>
    </row>
    <row r="323" spans="1:5" ht="12.75" customHeight="1" thickTop="1">
      <c r="A323" s="29"/>
      <c r="B323" s="43"/>
      <c r="E323" s="88"/>
    </row>
    <row r="324" spans="1:5" ht="12.75" customHeight="1">
      <c r="A324" s="32" t="s">
        <v>6</v>
      </c>
      <c r="B324" s="33" t="s">
        <v>204</v>
      </c>
      <c r="D324" s="1" t="s">
        <v>205</v>
      </c>
      <c r="E324" s="65">
        <f>SUM(E327)</f>
        <v>418600</v>
      </c>
    </row>
    <row r="325" spans="1:5" ht="12.75" customHeight="1">
      <c r="A325" s="89"/>
      <c r="B325" s="100"/>
      <c r="C325" s="54"/>
      <c r="D325" s="12"/>
      <c r="E325" s="93"/>
    </row>
    <row r="326" spans="1:5" ht="12.75" customHeight="1">
      <c r="A326" s="29"/>
      <c r="B326" s="33"/>
      <c r="E326" s="88"/>
    </row>
    <row r="327" spans="1:5" ht="12.75" customHeight="1">
      <c r="A327" s="29"/>
      <c r="B327" s="33"/>
      <c r="C327" s="34" t="s">
        <v>34</v>
      </c>
      <c r="D327" s="1" t="s">
        <v>206</v>
      </c>
      <c r="E327" s="65">
        <v>418600</v>
      </c>
    </row>
    <row r="328" spans="1:5" ht="12.75" customHeight="1">
      <c r="A328" s="29"/>
      <c r="B328" s="33"/>
      <c r="D328" s="1" t="s">
        <v>209</v>
      </c>
      <c r="E328" s="88"/>
    </row>
    <row r="329" spans="1:5" ht="12.75" customHeight="1">
      <c r="A329" s="89"/>
      <c r="B329" s="100"/>
      <c r="C329" s="54"/>
      <c r="D329" s="12"/>
      <c r="E329" s="93"/>
    </row>
    <row r="330" spans="1:5" ht="12.75" customHeight="1">
      <c r="A330" s="29"/>
      <c r="B330" s="33"/>
      <c r="E330" s="88"/>
    </row>
    <row r="331" spans="1:5" ht="12.75" customHeight="1">
      <c r="A331" s="29"/>
      <c r="B331" s="33"/>
      <c r="E331" s="88"/>
    </row>
    <row r="332" spans="1:5" ht="12.75" customHeight="1">
      <c r="A332" s="29"/>
      <c r="B332" s="33"/>
      <c r="E332" s="88"/>
    </row>
    <row r="333" spans="1:5" ht="12.75" customHeight="1">
      <c r="A333" s="29"/>
      <c r="B333" s="33"/>
      <c r="E333" s="88"/>
    </row>
    <row r="334" spans="1:5" ht="12.75" customHeight="1">
      <c r="A334" s="29"/>
      <c r="B334" s="33"/>
      <c r="E334" s="88"/>
    </row>
    <row r="335" spans="1:5" ht="12.75" customHeight="1">
      <c r="A335" s="29"/>
      <c r="B335" s="33"/>
      <c r="D335" s="9" t="s">
        <v>139</v>
      </c>
      <c r="E335" s="88"/>
    </row>
    <row r="336" spans="1:5" ht="12.75" customHeight="1">
      <c r="A336" s="29"/>
      <c r="B336" s="33"/>
      <c r="E336" s="88"/>
    </row>
    <row r="337" spans="1:5" ht="12.75" customHeight="1">
      <c r="A337" s="115">
        <v>1</v>
      </c>
      <c r="B337" s="116" t="s">
        <v>98</v>
      </c>
      <c r="C337" s="26" t="s">
        <v>99</v>
      </c>
      <c r="D337" s="13">
        <v>4</v>
      </c>
      <c r="E337" s="117">
        <v>5</v>
      </c>
    </row>
    <row r="338" spans="1:5" ht="12.75" customHeight="1">
      <c r="A338" s="29"/>
      <c r="B338" s="33"/>
      <c r="E338" s="88"/>
    </row>
    <row r="339" spans="1:5" ht="12.75" customHeight="1">
      <c r="A339" s="32" t="s">
        <v>6</v>
      </c>
      <c r="B339" s="33" t="s">
        <v>210</v>
      </c>
      <c r="D339" s="1" t="s">
        <v>211</v>
      </c>
      <c r="E339" s="65">
        <f>SUM(E342,E348)</f>
        <v>48000</v>
      </c>
    </row>
    <row r="340" spans="1:5" ht="12.75" customHeight="1">
      <c r="A340" s="89"/>
      <c r="B340" s="100"/>
      <c r="C340" s="54"/>
      <c r="D340" s="12"/>
      <c r="E340" s="93"/>
    </row>
    <row r="341" spans="1:5" ht="12.75" customHeight="1">
      <c r="A341" s="29"/>
      <c r="B341" s="33"/>
      <c r="E341" s="88"/>
    </row>
    <row r="342" spans="1:5" ht="12.75" customHeight="1">
      <c r="A342" s="29"/>
      <c r="B342" s="33"/>
      <c r="C342" s="34" t="s">
        <v>37</v>
      </c>
      <c r="D342" s="1" t="s">
        <v>78</v>
      </c>
      <c r="E342" s="65">
        <v>30000</v>
      </c>
    </row>
    <row r="343" spans="1:5" ht="12.75" customHeight="1">
      <c r="A343" s="29"/>
      <c r="B343" s="33"/>
      <c r="D343" s="1" t="s">
        <v>84</v>
      </c>
      <c r="E343" s="88"/>
    </row>
    <row r="344" spans="1:5" ht="12.75" customHeight="1">
      <c r="A344" s="29"/>
      <c r="B344" s="33"/>
      <c r="D344" s="1" t="s">
        <v>118</v>
      </c>
      <c r="E344" s="88"/>
    </row>
    <row r="345" spans="1:5" ht="12.75" customHeight="1">
      <c r="A345" s="29"/>
      <c r="B345" s="33"/>
      <c r="D345" s="1" t="s">
        <v>119</v>
      </c>
      <c r="E345" s="88"/>
    </row>
    <row r="346" spans="1:5" ht="12.75" customHeight="1">
      <c r="A346" s="89"/>
      <c r="B346" s="100"/>
      <c r="C346" s="54"/>
      <c r="D346" s="12"/>
      <c r="E346" s="93"/>
    </row>
    <row r="347" spans="1:5" ht="12.75" customHeight="1">
      <c r="A347" s="29"/>
      <c r="B347" s="33"/>
      <c r="E347" s="88"/>
    </row>
    <row r="348" spans="1:5" ht="12.75" customHeight="1">
      <c r="A348" s="29"/>
      <c r="B348" s="33"/>
      <c r="C348" s="34" t="s">
        <v>232</v>
      </c>
      <c r="D348" s="1" t="s">
        <v>78</v>
      </c>
      <c r="E348" s="118">
        <v>18000</v>
      </c>
    </row>
    <row r="349" spans="1:5" ht="12.75" customHeight="1">
      <c r="A349" s="29"/>
      <c r="B349" s="33"/>
      <c r="D349" s="1" t="s">
        <v>233</v>
      </c>
      <c r="E349" s="88"/>
    </row>
    <row r="350" spans="1:5" ht="12.75" customHeight="1">
      <c r="A350" s="29"/>
      <c r="B350" s="33"/>
      <c r="D350" s="1" t="s">
        <v>118</v>
      </c>
      <c r="E350" s="88"/>
    </row>
    <row r="351" spans="1:5" ht="12.75" customHeight="1">
      <c r="A351" s="29"/>
      <c r="B351" s="33"/>
      <c r="D351" s="1" t="s">
        <v>234</v>
      </c>
      <c r="E351" s="88"/>
    </row>
    <row r="352" spans="1:5" ht="12.75" customHeight="1">
      <c r="A352" s="12"/>
      <c r="B352" s="12"/>
      <c r="C352" s="12"/>
      <c r="D352" s="12"/>
      <c r="E352" s="12"/>
    </row>
    <row r="353" spans="1:5" ht="12.75" customHeight="1">
      <c r="A353" s="1"/>
      <c r="B353" s="1"/>
      <c r="C353" s="1"/>
      <c r="E353" s="1"/>
    </row>
    <row r="354" spans="1:5" ht="12.75">
      <c r="A354" s="5" t="s">
        <v>6</v>
      </c>
      <c r="B354" s="15" t="s">
        <v>93</v>
      </c>
      <c r="D354" s="1" t="s">
        <v>7</v>
      </c>
      <c r="E354" s="61">
        <f>SUM(E357)</f>
        <v>7000</v>
      </c>
    </row>
    <row r="355" spans="1:5" ht="12.75">
      <c r="A355" s="27"/>
      <c r="B355" s="23"/>
      <c r="C355" s="54"/>
      <c r="D355" s="12"/>
      <c r="E355" s="63"/>
    </row>
    <row r="356" ht="12.75">
      <c r="E356" s="61"/>
    </row>
    <row r="357" spans="3:5" ht="12.75">
      <c r="C357" s="34" t="s">
        <v>94</v>
      </c>
      <c r="D357" s="1" t="s">
        <v>132</v>
      </c>
      <c r="E357" s="61">
        <v>7000</v>
      </c>
    </row>
    <row r="358" spans="4:5" ht="12.75">
      <c r="D358" s="1" t="s">
        <v>207</v>
      </c>
      <c r="E358" s="61"/>
    </row>
    <row r="359" spans="1:5" ht="13.5" thickBot="1">
      <c r="A359" s="10"/>
      <c r="B359" s="16"/>
      <c r="C359" s="52"/>
      <c r="D359" s="2"/>
      <c r="E359" s="66"/>
    </row>
    <row r="360" ht="13.5" thickTop="1">
      <c r="E360" s="61"/>
    </row>
    <row r="361" spans="1:5" ht="15">
      <c r="A361" s="29" t="s">
        <v>133</v>
      </c>
      <c r="B361" s="43" t="s">
        <v>134</v>
      </c>
      <c r="E361" s="64">
        <f>SUM(E364)</f>
        <v>6000</v>
      </c>
    </row>
    <row r="362" spans="1:5" ht="12.75" customHeight="1" thickBot="1">
      <c r="A362" s="30"/>
      <c r="B362" s="79"/>
      <c r="C362" s="52"/>
      <c r="D362" s="2"/>
      <c r="E362" s="114"/>
    </row>
    <row r="363" ht="13.5" thickTop="1">
      <c r="E363" s="61"/>
    </row>
    <row r="364" spans="1:5" ht="12.75">
      <c r="A364" s="5" t="s">
        <v>6</v>
      </c>
      <c r="B364" s="15" t="s">
        <v>135</v>
      </c>
      <c r="D364" s="1" t="s">
        <v>138</v>
      </c>
      <c r="E364" s="61">
        <f>SUM(E367)</f>
        <v>6000</v>
      </c>
    </row>
    <row r="365" spans="1:5" ht="12.75">
      <c r="A365" s="27"/>
      <c r="B365" s="23"/>
      <c r="C365" s="54"/>
      <c r="D365" s="12"/>
      <c r="E365" s="63"/>
    </row>
    <row r="366" ht="12.75">
      <c r="E366" s="61"/>
    </row>
    <row r="367" spans="3:5" ht="12.75">
      <c r="C367" s="34" t="s">
        <v>32</v>
      </c>
      <c r="D367" s="1" t="s">
        <v>136</v>
      </c>
      <c r="E367" s="49">
        <v>6000</v>
      </c>
    </row>
    <row r="368" spans="4:5" ht="12.75">
      <c r="D368" s="1" t="s">
        <v>182</v>
      </c>
      <c r="E368" s="61"/>
    </row>
    <row r="369" spans="4:5" ht="12.75">
      <c r="D369" s="1" t="s">
        <v>183</v>
      </c>
      <c r="E369" s="61"/>
    </row>
    <row r="370" spans="4:5" ht="12.75">
      <c r="D370" s="1" t="s">
        <v>137</v>
      </c>
      <c r="E370" s="61"/>
    </row>
    <row r="371" spans="1:5" ht="12.75">
      <c r="A371" s="27"/>
      <c r="B371" s="23"/>
      <c r="C371" s="54"/>
      <c r="D371" s="12"/>
      <c r="E371" s="63"/>
    </row>
    <row r="372" ht="12.75">
      <c r="E372" s="61"/>
    </row>
    <row r="373" spans="4:5" ht="15.75" customHeight="1">
      <c r="D373" s="44" t="s">
        <v>95</v>
      </c>
      <c r="E373" s="68">
        <v>3277760</v>
      </c>
    </row>
    <row r="374" spans="1:5" ht="13.5" thickBot="1">
      <c r="A374" s="45"/>
      <c r="B374" s="46"/>
      <c r="C374" s="58"/>
      <c r="D374" s="47"/>
      <c r="E374" s="69"/>
    </row>
    <row r="375" ht="12.75">
      <c r="E375" s="61"/>
    </row>
    <row r="376" ht="12.75">
      <c r="E376" s="61"/>
    </row>
    <row r="377" spans="4:5" ht="19.5" customHeight="1">
      <c r="D377" s="48" t="s">
        <v>96</v>
      </c>
      <c r="E377" s="70">
        <f>SUM(E361,E321,E305,E234,E222,E205,E175,E87,E72,E45,E18)</f>
        <v>7703326</v>
      </c>
    </row>
    <row r="378" spans="4:5" ht="12.75" customHeight="1">
      <c r="D378" s="48"/>
      <c r="E378" s="70"/>
    </row>
    <row r="379" spans="1:5" ht="13.5" thickBot="1">
      <c r="A379" s="10"/>
      <c r="B379" s="16"/>
      <c r="C379" s="52"/>
      <c r="D379" s="2"/>
      <c r="E379" s="41"/>
    </row>
    <row r="380" ht="13.5" thickTop="1"/>
    <row r="402" ht="12.75">
      <c r="D402" s="9" t="s">
        <v>100</v>
      </c>
    </row>
    <row r="405" spans="2:5" ht="19.5" customHeight="1">
      <c r="B405" s="84" t="s">
        <v>111</v>
      </c>
      <c r="C405" s="20"/>
      <c r="D405" s="35"/>
      <c r="E405" s="49"/>
    </row>
    <row r="406" spans="2:5" ht="19.5" customHeight="1">
      <c r="B406" s="84" t="s">
        <v>112</v>
      </c>
      <c r="C406" s="20"/>
      <c r="D406" s="35"/>
      <c r="E406" s="49"/>
    </row>
    <row r="407" spans="2:5" ht="19.5" customHeight="1">
      <c r="B407" s="84" t="s">
        <v>216</v>
      </c>
      <c r="C407" s="20"/>
      <c r="D407" s="35"/>
      <c r="E407" s="49"/>
    </row>
    <row r="408" spans="2:5" ht="19.5" customHeight="1">
      <c r="B408" s="84"/>
      <c r="C408" s="20"/>
      <c r="D408" s="35"/>
      <c r="E408" s="49"/>
    </row>
    <row r="409" spans="2:5" ht="19.5" customHeight="1">
      <c r="B409" s="84"/>
      <c r="C409" s="20"/>
      <c r="D409" s="35"/>
      <c r="E409" s="49"/>
    </row>
    <row r="410" spans="1:5" ht="15" customHeight="1">
      <c r="A410" s="71" t="s">
        <v>2</v>
      </c>
      <c r="B410" s="72" t="s">
        <v>3</v>
      </c>
      <c r="C410" s="72" t="s">
        <v>4</v>
      </c>
      <c r="D410" s="71" t="s">
        <v>5</v>
      </c>
      <c r="E410" s="87" t="s">
        <v>217</v>
      </c>
    </row>
    <row r="411" spans="1:5" ht="12.75">
      <c r="A411" s="13">
        <v>1</v>
      </c>
      <c r="B411" s="26" t="s">
        <v>98</v>
      </c>
      <c r="C411" s="26" t="s">
        <v>99</v>
      </c>
      <c r="D411" s="13">
        <v>4</v>
      </c>
      <c r="E411" s="13">
        <v>5</v>
      </c>
    </row>
    <row r="413" spans="1:5" ht="15">
      <c r="A413" s="29" t="s">
        <v>101</v>
      </c>
      <c r="B413" s="43" t="s">
        <v>102</v>
      </c>
      <c r="C413" s="73"/>
      <c r="D413" s="74"/>
      <c r="E413" s="75">
        <f>SUM(E416)</f>
        <v>46200</v>
      </c>
    </row>
    <row r="414" spans="1:5" ht="13.5" thickBot="1">
      <c r="A414" s="10"/>
      <c r="B414" s="16"/>
      <c r="C414" s="52"/>
      <c r="D414" s="2"/>
      <c r="E414" s="41"/>
    </row>
    <row r="415" ht="13.5" thickTop="1"/>
    <row r="416" spans="1:5" ht="12.75">
      <c r="A416" s="5" t="s">
        <v>6</v>
      </c>
      <c r="B416" s="15" t="s">
        <v>36</v>
      </c>
      <c r="D416" s="1" t="s">
        <v>103</v>
      </c>
      <c r="E416" s="40">
        <f>SUM(E419)</f>
        <v>46200</v>
      </c>
    </row>
    <row r="417" spans="1:5" ht="12.75">
      <c r="A417" s="27"/>
      <c r="B417" s="23"/>
      <c r="C417" s="54"/>
      <c r="D417" s="12"/>
      <c r="E417" s="76"/>
    </row>
    <row r="419" spans="3:5" ht="12.75">
      <c r="C419" s="34" t="s">
        <v>37</v>
      </c>
      <c r="D419" s="1" t="s">
        <v>78</v>
      </c>
      <c r="E419" s="40">
        <v>46200</v>
      </c>
    </row>
    <row r="420" ht="12.75">
      <c r="D420" s="1" t="s">
        <v>84</v>
      </c>
    </row>
    <row r="421" ht="12.75">
      <c r="D421" s="1" t="s">
        <v>123</v>
      </c>
    </row>
    <row r="422" ht="12.75">
      <c r="D422" s="1" t="s">
        <v>124</v>
      </c>
    </row>
    <row r="423" spans="1:5" ht="13.5" thickBot="1">
      <c r="A423" s="10"/>
      <c r="B423" s="16"/>
      <c r="C423" s="52"/>
      <c r="D423" s="2"/>
      <c r="E423" s="41"/>
    </row>
    <row r="424" ht="13.5" thickTop="1"/>
    <row r="425" spans="1:5" ht="15">
      <c r="A425" s="29" t="s">
        <v>41</v>
      </c>
      <c r="B425" s="43" t="s">
        <v>42</v>
      </c>
      <c r="C425" s="77"/>
      <c r="D425" s="78"/>
      <c r="E425" s="75">
        <f>SUM(E429)</f>
        <v>702</v>
      </c>
    </row>
    <row r="426" spans="1:4" ht="15">
      <c r="A426" s="29"/>
      <c r="B426" s="43" t="s">
        <v>43</v>
      </c>
      <c r="C426" s="77"/>
      <c r="D426" s="78"/>
    </row>
    <row r="427" spans="1:5" ht="12.75" customHeight="1" thickBot="1">
      <c r="A427" s="30"/>
      <c r="B427" s="79"/>
      <c r="C427" s="80"/>
      <c r="D427" s="81"/>
      <c r="E427" s="41"/>
    </row>
    <row r="428" ht="13.5" thickTop="1"/>
    <row r="429" spans="1:5" ht="12.75">
      <c r="A429" s="5" t="s">
        <v>6</v>
      </c>
      <c r="B429" s="15" t="s">
        <v>44</v>
      </c>
      <c r="D429" s="1" t="s">
        <v>45</v>
      </c>
      <c r="E429" s="40">
        <f>SUM(E433)</f>
        <v>702</v>
      </c>
    </row>
    <row r="430" ht="12.75">
      <c r="D430" s="1" t="s">
        <v>104</v>
      </c>
    </row>
    <row r="431" spans="1:5" ht="12.75">
      <c r="A431" s="27"/>
      <c r="B431" s="23"/>
      <c r="C431" s="54"/>
      <c r="D431" s="12"/>
      <c r="E431" s="76"/>
    </row>
    <row r="433" spans="3:5" ht="12.75">
      <c r="C433" s="34" t="s">
        <v>37</v>
      </c>
      <c r="D433" s="1" t="s">
        <v>78</v>
      </c>
      <c r="E433" s="40">
        <v>702</v>
      </c>
    </row>
    <row r="434" ht="12.75">
      <c r="D434" s="1" t="s">
        <v>84</v>
      </c>
    </row>
    <row r="435" ht="12.75">
      <c r="D435" s="1" t="s">
        <v>118</v>
      </c>
    </row>
    <row r="436" ht="12.75">
      <c r="D436" s="1" t="s">
        <v>119</v>
      </c>
    </row>
    <row r="437" spans="1:5" ht="13.5" thickBot="1">
      <c r="A437" s="10"/>
      <c r="B437" s="16"/>
      <c r="C437" s="52"/>
      <c r="D437" s="2"/>
      <c r="E437" s="41"/>
    </row>
    <row r="438" ht="13.5" thickTop="1"/>
    <row r="439" spans="1:5" ht="15">
      <c r="A439" s="29" t="s">
        <v>105</v>
      </c>
      <c r="B439" s="43" t="s">
        <v>11</v>
      </c>
      <c r="C439" s="77"/>
      <c r="E439" s="75">
        <f>SUM(E442,E452,E470,E479)</f>
        <v>457400</v>
      </c>
    </row>
    <row r="440" spans="1:5" ht="13.5" thickBot="1">
      <c r="A440" s="2"/>
      <c r="B440" s="2"/>
      <c r="C440" s="2"/>
      <c r="D440" s="2"/>
      <c r="E440" s="2"/>
    </row>
    <row r="441" spans="1:5" ht="12.75" customHeight="1" thickTop="1">
      <c r="A441" s="29"/>
      <c r="B441" s="43"/>
      <c r="C441" s="77"/>
      <c r="E441" s="75"/>
    </row>
    <row r="442" spans="1:5" ht="12.75" customHeight="1">
      <c r="A442" s="32" t="s">
        <v>150</v>
      </c>
      <c r="B442" s="33" t="s">
        <v>171</v>
      </c>
      <c r="C442" s="77"/>
      <c r="D442" s="1" t="s">
        <v>173</v>
      </c>
      <c r="E442" s="94">
        <f>SUM(E447)</f>
        <v>17400</v>
      </c>
    </row>
    <row r="443" spans="1:5" ht="12.75" customHeight="1">
      <c r="A443" s="29"/>
      <c r="B443" s="43"/>
      <c r="C443" s="77"/>
      <c r="D443" s="1" t="s">
        <v>174</v>
      </c>
      <c r="E443" s="75"/>
    </row>
    <row r="444" spans="1:5" ht="12.75" customHeight="1">
      <c r="A444" s="29"/>
      <c r="B444" s="43"/>
      <c r="C444" s="77"/>
      <c r="D444" s="1" t="s">
        <v>175</v>
      </c>
      <c r="E444" s="75"/>
    </row>
    <row r="445" spans="1:5" s="12" customFormat="1" ht="12.75" customHeight="1">
      <c r="A445" s="89"/>
      <c r="B445" s="90"/>
      <c r="C445" s="91"/>
      <c r="E445" s="95"/>
    </row>
    <row r="446" spans="1:5" ht="12.75" customHeight="1">
      <c r="A446" s="29"/>
      <c r="B446" s="43"/>
      <c r="C446" s="77"/>
      <c r="E446" s="75"/>
    </row>
    <row r="447" spans="1:5" ht="12.75" customHeight="1">
      <c r="A447" s="29"/>
      <c r="B447" s="43"/>
      <c r="C447" s="55" t="s">
        <v>37</v>
      </c>
      <c r="D447" s="1" t="s">
        <v>106</v>
      </c>
      <c r="E447" s="94">
        <v>17400</v>
      </c>
    </row>
    <row r="448" spans="1:5" ht="12.75" customHeight="1">
      <c r="A448" s="29"/>
      <c r="B448" s="43"/>
      <c r="C448" s="77"/>
      <c r="D448" s="1" t="s">
        <v>176</v>
      </c>
      <c r="E448" s="75"/>
    </row>
    <row r="449" spans="1:5" ht="12.75" customHeight="1">
      <c r="A449" s="29"/>
      <c r="B449" s="43"/>
      <c r="C449" s="77"/>
      <c r="D449" s="1" t="s">
        <v>170</v>
      </c>
      <c r="E449" s="75"/>
    </row>
    <row r="450" spans="1:5" s="12" customFormat="1" ht="12.75" customHeight="1">
      <c r="A450" s="89"/>
      <c r="B450" s="90"/>
      <c r="C450" s="91"/>
      <c r="D450" s="12" t="s">
        <v>117</v>
      </c>
      <c r="E450" s="95"/>
    </row>
    <row r="451" spans="1:5" ht="12.75" customHeight="1">
      <c r="A451" s="29"/>
      <c r="B451" s="43"/>
      <c r="C451" s="77"/>
      <c r="E451" s="75"/>
    </row>
    <row r="452" spans="1:5" ht="12.75">
      <c r="A452" s="5" t="s">
        <v>6</v>
      </c>
      <c r="B452" s="15" t="s">
        <v>76</v>
      </c>
      <c r="D452" s="1" t="s">
        <v>77</v>
      </c>
      <c r="E452" s="40">
        <f>SUM(E456)</f>
        <v>374000</v>
      </c>
    </row>
    <row r="453" ht="12.75">
      <c r="D453" s="1" t="s">
        <v>189</v>
      </c>
    </row>
    <row r="454" spans="1:5" ht="12.75">
      <c r="A454" s="27"/>
      <c r="B454" s="23"/>
      <c r="C454" s="54"/>
      <c r="D454" s="12"/>
      <c r="E454" s="76"/>
    </row>
    <row r="456" spans="3:5" ht="12.75">
      <c r="C456" s="34" t="s">
        <v>37</v>
      </c>
      <c r="D456" s="1" t="s">
        <v>106</v>
      </c>
      <c r="E456" s="40">
        <v>374000</v>
      </c>
    </row>
    <row r="457" ht="12.75">
      <c r="D457" s="1" t="s">
        <v>107</v>
      </c>
    </row>
    <row r="458" ht="12.75">
      <c r="D458" s="1" t="s">
        <v>122</v>
      </c>
    </row>
    <row r="459" ht="13.5" customHeight="1">
      <c r="D459" s="1" t="s">
        <v>119</v>
      </c>
    </row>
    <row r="460" spans="1:5" s="12" customFormat="1" ht="12.75">
      <c r="A460" s="27"/>
      <c r="B460" s="23"/>
      <c r="C460" s="54"/>
      <c r="E460" s="76"/>
    </row>
    <row r="466" ht="12.75">
      <c r="D466" s="9" t="s">
        <v>208</v>
      </c>
    </row>
    <row r="468" spans="1:5" ht="12.75">
      <c r="A468" s="13">
        <v>1</v>
      </c>
      <c r="B468" s="26" t="s">
        <v>98</v>
      </c>
      <c r="C468" s="26" t="s">
        <v>99</v>
      </c>
      <c r="D468" s="13">
        <v>4</v>
      </c>
      <c r="E468" s="107">
        <v>5</v>
      </c>
    </row>
    <row r="470" spans="1:5" ht="12.75">
      <c r="A470" s="5" t="s">
        <v>6</v>
      </c>
      <c r="B470" s="15" t="s">
        <v>82</v>
      </c>
      <c r="D470" s="1" t="s">
        <v>83</v>
      </c>
      <c r="E470" s="40">
        <f>SUM(E473)</f>
        <v>13800</v>
      </c>
    </row>
    <row r="471" spans="1:5" ht="12.75">
      <c r="A471" s="27"/>
      <c r="B471" s="23"/>
      <c r="C471" s="54"/>
      <c r="D471" s="12"/>
      <c r="E471" s="76"/>
    </row>
    <row r="473" spans="3:5" ht="12.75">
      <c r="C473" s="34" t="s">
        <v>37</v>
      </c>
      <c r="D473" s="1" t="s">
        <v>78</v>
      </c>
      <c r="E473" s="40">
        <v>13800</v>
      </c>
    </row>
    <row r="474" ht="12.75">
      <c r="D474" s="1" t="s">
        <v>84</v>
      </c>
    </row>
    <row r="475" ht="12.75">
      <c r="D475" s="1" t="s">
        <v>122</v>
      </c>
    </row>
    <row r="476" ht="12.75">
      <c r="D476" s="1" t="s">
        <v>119</v>
      </c>
    </row>
    <row r="477" spans="1:5" ht="12.75">
      <c r="A477" s="27"/>
      <c r="B477" s="23"/>
      <c r="C477" s="54"/>
      <c r="D477" s="12"/>
      <c r="E477" s="76"/>
    </row>
    <row r="479" spans="1:5" ht="12.75">
      <c r="A479" s="5" t="s">
        <v>6</v>
      </c>
      <c r="B479" s="15" t="s">
        <v>108</v>
      </c>
      <c r="D479" s="1" t="s">
        <v>109</v>
      </c>
      <c r="E479" s="40">
        <f>SUM(E482)</f>
        <v>52200</v>
      </c>
    </row>
    <row r="480" spans="1:5" ht="12.75">
      <c r="A480" s="27"/>
      <c r="B480" s="23"/>
      <c r="C480" s="54"/>
      <c r="D480" s="12"/>
      <c r="E480" s="76"/>
    </row>
    <row r="482" spans="2:5" ht="12.75">
      <c r="B482" s="15" t="s">
        <v>27</v>
      </c>
      <c r="C482" s="34" t="s">
        <v>37</v>
      </c>
      <c r="D482" s="1" t="s">
        <v>78</v>
      </c>
      <c r="E482" s="40">
        <v>52200</v>
      </c>
    </row>
    <row r="483" ht="12.75">
      <c r="D483" s="1" t="s">
        <v>84</v>
      </c>
    </row>
    <row r="484" ht="12.75">
      <c r="D484" s="1" t="s">
        <v>122</v>
      </c>
    </row>
    <row r="485" ht="12.75">
      <c r="D485" s="1" t="s">
        <v>119</v>
      </c>
    </row>
    <row r="486" spans="1:5" ht="13.5" thickBot="1">
      <c r="A486" s="10"/>
      <c r="B486" s="16"/>
      <c r="C486" s="52"/>
      <c r="D486" s="2"/>
      <c r="E486" s="41"/>
    </row>
    <row r="487" ht="13.5" thickTop="1"/>
    <row r="488" spans="1:5" ht="12.75">
      <c r="A488" s="104" t="s">
        <v>212</v>
      </c>
      <c r="B488" s="105" t="s">
        <v>92</v>
      </c>
      <c r="C488" s="73"/>
      <c r="D488" s="74"/>
      <c r="E488" s="106">
        <f>SUM(E491)</f>
        <v>48000</v>
      </c>
    </row>
    <row r="489" spans="1:5" ht="13.5" thickBot="1">
      <c r="A489" s="10"/>
      <c r="B489" s="16"/>
      <c r="C489" s="52"/>
      <c r="D489" s="2"/>
      <c r="E489" s="41"/>
    </row>
    <row r="490" ht="13.5" thickTop="1"/>
    <row r="491" spans="1:5" ht="12.75">
      <c r="A491" s="5" t="s">
        <v>8</v>
      </c>
      <c r="B491" s="15" t="s">
        <v>210</v>
      </c>
      <c r="D491" s="1" t="s">
        <v>211</v>
      </c>
      <c r="E491" s="40">
        <f>SUM(E494,E499)</f>
        <v>48000</v>
      </c>
    </row>
    <row r="492" spans="1:5" ht="12.75">
      <c r="A492" s="27"/>
      <c r="B492" s="23"/>
      <c r="C492" s="54"/>
      <c r="D492" s="12"/>
      <c r="E492" s="76"/>
    </row>
    <row r="494" spans="3:5" ht="12.75">
      <c r="C494" s="34" t="s">
        <v>37</v>
      </c>
      <c r="D494" s="1" t="s">
        <v>78</v>
      </c>
      <c r="E494" s="40">
        <v>30000</v>
      </c>
    </row>
    <row r="495" ht="12.75">
      <c r="D495" s="1" t="s">
        <v>79</v>
      </c>
    </row>
    <row r="496" ht="12.75">
      <c r="D496" s="1" t="s">
        <v>123</v>
      </c>
    </row>
    <row r="497" ht="12.75">
      <c r="D497" s="1" t="s">
        <v>124</v>
      </c>
    </row>
    <row r="499" spans="3:5" ht="12.75">
      <c r="C499" s="34" t="s">
        <v>232</v>
      </c>
      <c r="D499" s="1" t="s">
        <v>78</v>
      </c>
      <c r="E499" s="40">
        <v>18000</v>
      </c>
    </row>
    <row r="500" ht="12.75">
      <c r="D500" s="1" t="s">
        <v>233</v>
      </c>
    </row>
    <row r="501" ht="12.75">
      <c r="D501" s="1" t="s">
        <v>122</v>
      </c>
    </row>
    <row r="502" ht="12.75">
      <c r="D502" s="1" t="s">
        <v>234</v>
      </c>
    </row>
    <row r="504" spans="1:5" ht="13.5" thickBot="1">
      <c r="A504" s="10"/>
      <c r="B504" s="16"/>
      <c r="C504" s="52"/>
      <c r="D504" s="2"/>
      <c r="E504" s="41"/>
    </row>
    <row r="505" spans="2:3" ht="13.5" thickTop="1">
      <c r="B505" s="5"/>
      <c r="C505" s="5"/>
    </row>
    <row r="507" spans="1:5" ht="19.5" customHeight="1">
      <c r="A507" s="82"/>
      <c r="D507" s="48" t="s">
        <v>110</v>
      </c>
      <c r="E507" s="83">
        <f>SUM(E488,E439,E425,E413)</f>
        <v>552302</v>
      </c>
    </row>
    <row r="509" spans="1:5" ht="13.5" thickBot="1">
      <c r="A509" s="10"/>
      <c r="B509" s="16"/>
      <c r="C509" s="52"/>
      <c r="D509" s="2"/>
      <c r="E509" s="41"/>
    </row>
    <row r="510" ht="13.5" thickTop="1"/>
    <row r="511" ht="12.75">
      <c r="E511" s="61"/>
    </row>
  </sheetData>
  <printOptions/>
  <pageMargins left="0" right="0.28" top="0.58" bottom="0.3937007874015748" header="0.6" footer="0"/>
  <pageSetup horizontalDpi="240" verticalDpi="240" orientation="portrait" paperSize="9" scale="86" r:id="rId1"/>
  <rowBreaks count="1" manualBreakCount="1">
    <brk id="5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OPTIMUS</dc:creator>
  <cp:keywords/>
  <dc:description/>
  <cp:lastModifiedBy>Optimus</cp:lastModifiedBy>
  <cp:lastPrinted>2003-03-24T08:44:11Z</cp:lastPrinted>
  <dcterms:created xsi:type="dcterms:W3CDTF">2000-11-03T13:58:08Z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