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dlug" sheetId="1" r:id="rId1"/>
  </sheets>
  <definedNames/>
  <calcPr fullCalcOnLoad="1"/>
</workbook>
</file>

<file path=xl/sharedStrings.xml><?xml version="1.0" encoding="utf-8"?>
<sst xmlns="http://schemas.openxmlformats.org/spreadsheetml/2006/main" count="167" uniqueCount="71">
  <si>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</si>
  <si>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</si>
  <si>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</si>
  <si>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</si>
  <si>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</si>
  <si>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</si>
  <si>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</si>
  <si>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</si>
  <si>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</si>
  <si>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</si>
  <si>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</si>
  <si>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</si>
  <si>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</si>
  <si>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</si>
  <si>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</si>
  <si>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</si>
  <si>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</si>
  <si>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</si>
  <si>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</si>
  <si>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</si>
  <si>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</si>
  <si>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</si>
  <si>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</si>
  <si>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</si>
  <si>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</si>
  <si>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</si>
  <si>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</si>
  <si>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</si>
  <si>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</si>
  <si>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</si>
  <si>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</si>
  <si>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</si>
  <si>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</si>
  <si>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</si>
  <si>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</si>
  <si>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</si>
  <si>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</si>
  <si>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</si>
  <si>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</si>
  <si>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</si>
  <si>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</si>
  <si>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</si>
  <si>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</si>
  <si>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</si>
  <si>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</si>
  <si>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</si>
  <si>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</si>
  <si>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</si>
  <si>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</si>
  <si>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</si>
  <si>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</si>
  <si>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</si>
  <si>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</si>
  <si>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</si>
  <si>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</si>
  <si>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</si>
  <si>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</si>
  <si>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</si>
  <si>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</si>
  <si>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</si>
  <si>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-</t>
  </si>
  <si>
    <t>Załącznik Nr 14</t>
  </si>
  <si>
    <t>Rady Miejskiej</t>
  </si>
  <si>
    <t>Radzynia Chełmińskiego</t>
  </si>
  <si>
    <t>+ 840 000</t>
  </si>
  <si>
    <t>+ 725 000</t>
  </si>
  <si>
    <t>+ 700 000</t>
  </si>
  <si>
    <t>+ 675 000</t>
  </si>
  <si>
    <t>+ 570 000</t>
  </si>
  <si>
    <t>do uchwały Nr  V/31/07</t>
  </si>
  <si>
    <t>z dnia 14 marca 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</si>
</sst>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"/>
  </numFmts>
  <fonts count="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A7" sqref="A7:I7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7:9" ht="12.75">
      <c r="G1" s="28" t="s">
        <v>61</v>
      </c>
      <c r="H1" s="28"/>
      <c r="I1" s="28"/>
    </row>
    <row r="2" spans="7:9" ht="12.75">
      <c r="G2" s="28" t="s">
        <v>69</v>
      </c>
      <c r="H2" s="28"/>
      <c r="I2" s="28"/>
    </row>
    <row r="3" spans="7:9" ht="12.75">
      <c r="G3" s="28" t="s">
        <v>62</v>
      </c>
      <c r="H3" s="28"/>
      <c r="I3" s="28"/>
    </row>
    <row r="4" spans="7:9" ht="12.75">
      <c r="G4" s="28" t="s">
        <v>63</v>
      </c>
      <c r="H4" s="28"/>
      <c r="I4" s="28"/>
    </row>
    <row r="5" spans="7:9" ht="12.75">
      <c r="G5" s="28" t="s">
        <v>70</v>
      </c>
      <c r="H5" s="28"/>
      <c r="I5" s="28"/>
    </row>
    <row r="6" spans="7:9" ht="12.75">
      <c r="G6" s="18"/>
      <c r="H6" s="18"/>
      <c r="I6" s="18"/>
    </row>
    <row r="7" spans="1:9" ht="18">
      <c r="A7" s="29" t="s">
        <v>58</v>
      </c>
      <c r="B7" s="29"/>
      <c r="C7" s="29"/>
      <c r="D7" s="29"/>
      <c r="E7" s="29"/>
      <c r="F7" s="29"/>
      <c r="G7" s="29"/>
      <c r="H7" s="29"/>
      <c r="I7" s="29"/>
    </row>
    <row r="8" ht="12.75">
      <c r="I8" s="13" t="s">
        <v>6</v>
      </c>
    </row>
    <row r="9" spans="1:9" s="3" customFormat="1" ht="35.25" customHeight="1">
      <c r="A9" s="30" t="s">
        <v>7</v>
      </c>
      <c r="B9" s="30" t="s">
        <v>0</v>
      </c>
      <c r="C9" s="31" t="s">
        <v>24</v>
      </c>
      <c r="D9" s="33" t="s">
        <v>14</v>
      </c>
      <c r="E9" s="33"/>
      <c r="F9" s="33"/>
      <c r="G9" s="33"/>
      <c r="H9" s="33"/>
      <c r="I9" s="33"/>
    </row>
    <row r="10" spans="1:9" s="3" customFormat="1" ht="23.25" customHeight="1">
      <c r="A10" s="30"/>
      <c r="B10" s="30"/>
      <c r="C10" s="32"/>
      <c r="D10" s="17">
        <v>2007</v>
      </c>
      <c r="E10" s="17">
        <v>2008</v>
      </c>
      <c r="F10" s="17">
        <v>2009</v>
      </c>
      <c r="G10" s="17">
        <v>2010</v>
      </c>
      <c r="H10" s="17">
        <v>2011</v>
      </c>
      <c r="I10" s="17">
        <v>2012</v>
      </c>
    </row>
    <row r="11" spans="1:9" s="11" customFormat="1" ht="8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3" customFormat="1" ht="22.5" customHeight="1">
      <c r="A12" s="1" t="s">
        <v>2</v>
      </c>
      <c r="B12" s="12" t="s">
        <v>27</v>
      </c>
      <c r="C12" s="24">
        <f aca="true" t="shared" si="0" ref="C12:H12">SUM(C22,C17,C13)</f>
        <v>2905127</v>
      </c>
      <c r="D12" s="24">
        <f t="shared" si="0"/>
        <v>3219405</v>
      </c>
      <c r="E12" s="24">
        <f t="shared" si="0"/>
        <v>2482235</v>
      </c>
      <c r="F12" s="24">
        <f t="shared" si="0"/>
        <v>1840741</v>
      </c>
      <c r="G12" s="24">
        <f t="shared" si="0"/>
        <v>1199550</v>
      </c>
      <c r="H12" s="24">
        <f t="shared" si="0"/>
        <v>558056</v>
      </c>
      <c r="I12" s="22" t="s">
        <v>60</v>
      </c>
    </row>
    <row r="13" spans="1:9" s="2" customFormat="1" ht="15" customHeight="1">
      <c r="A13" s="4" t="s">
        <v>9</v>
      </c>
      <c r="B13" s="6" t="s">
        <v>50</v>
      </c>
      <c r="C13" s="25">
        <f aca="true" t="shared" si="1" ref="C13:H13">SUM(C14:C16)</f>
        <v>2905127</v>
      </c>
      <c r="D13" s="25">
        <f t="shared" si="1"/>
        <v>2323375</v>
      </c>
      <c r="E13" s="25">
        <f t="shared" si="1"/>
        <v>2482235</v>
      </c>
      <c r="F13" s="25">
        <f t="shared" si="1"/>
        <v>1840741</v>
      </c>
      <c r="G13" s="25">
        <f t="shared" si="1"/>
        <v>1199550</v>
      </c>
      <c r="H13" s="25">
        <f t="shared" si="1"/>
        <v>558056</v>
      </c>
      <c r="I13" s="20" t="s">
        <v>60</v>
      </c>
    </row>
    <row r="14" spans="1:9" s="2" customFormat="1" ht="15" customHeight="1">
      <c r="A14" s="9" t="s">
        <v>32</v>
      </c>
      <c r="B14" s="7" t="s">
        <v>15</v>
      </c>
      <c r="C14" s="25">
        <v>2341895</v>
      </c>
      <c r="D14" s="25">
        <v>1951495</v>
      </c>
      <c r="E14" s="25">
        <v>1561095</v>
      </c>
      <c r="F14" s="25">
        <v>1170695</v>
      </c>
      <c r="G14" s="25">
        <v>780598</v>
      </c>
      <c r="H14" s="25">
        <v>390198</v>
      </c>
      <c r="I14" s="20" t="s">
        <v>60</v>
      </c>
    </row>
    <row r="15" spans="1:9" s="2" customFormat="1" ht="15" customHeight="1">
      <c r="A15" s="9" t="s">
        <v>33</v>
      </c>
      <c r="B15" s="7" t="s">
        <v>16</v>
      </c>
      <c r="C15" s="25">
        <v>563232</v>
      </c>
      <c r="D15" s="25">
        <v>371880</v>
      </c>
      <c r="E15" s="25">
        <v>921140</v>
      </c>
      <c r="F15" s="25">
        <v>670046</v>
      </c>
      <c r="G15" s="25">
        <v>418952</v>
      </c>
      <c r="H15" s="25">
        <v>167858</v>
      </c>
      <c r="I15" s="20" t="s">
        <v>60</v>
      </c>
    </row>
    <row r="16" spans="1:9" s="2" customFormat="1" ht="15" customHeight="1">
      <c r="A16" s="9" t="s">
        <v>34</v>
      </c>
      <c r="B16" s="7" t="s">
        <v>17</v>
      </c>
      <c r="C16" s="20" t="s">
        <v>60</v>
      </c>
      <c r="D16" s="20" t="s">
        <v>60</v>
      </c>
      <c r="E16" s="20" t="s">
        <v>60</v>
      </c>
      <c r="F16" s="20" t="s">
        <v>60</v>
      </c>
      <c r="G16" s="20" t="s">
        <v>60</v>
      </c>
      <c r="H16" s="20" t="s">
        <v>60</v>
      </c>
      <c r="I16" s="20" t="s">
        <v>60</v>
      </c>
    </row>
    <row r="17" spans="1:9" s="2" customFormat="1" ht="15" customHeight="1">
      <c r="A17" s="4" t="s">
        <v>10</v>
      </c>
      <c r="B17" s="6" t="s">
        <v>51</v>
      </c>
      <c r="C17" s="20" t="s">
        <v>60</v>
      </c>
      <c r="D17" s="25">
        <f>SUM(D18:D19)</f>
        <v>896030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</row>
    <row r="18" spans="1:9" s="2" customFormat="1" ht="15" customHeight="1">
      <c r="A18" s="9" t="s">
        <v>35</v>
      </c>
      <c r="B18" s="7" t="s">
        <v>18</v>
      </c>
      <c r="C18" s="20" t="s">
        <v>60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</row>
    <row r="19" spans="1:9" s="2" customFormat="1" ht="15" customHeight="1">
      <c r="A19" s="9" t="s">
        <v>36</v>
      </c>
      <c r="B19" s="7" t="s">
        <v>19</v>
      </c>
      <c r="C19" s="20" t="s">
        <v>60</v>
      </c>
      <c r="D19" s="25">
        <v>896030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</row>
    <row r="20" spans="1:9" s="2" customFormat="1" ht="15" customHeight="1">
      <c r="A20" s="9"/>
      <c r="B20" s="8" t="s">
        <v>20</v>
      </c>
      <c r="C20" s="20" t="s">
        <v>60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</row>
    <row r="21" spans="1:9" s="2" customFormat="1" ht="15" customHeight="1">
      <c r="A21" s="9" t="s">
        <v>37</v>
      </c>
      <c r="B21" s="7" t="s">
        <v>8</v>
      </c>
      <c r="C21" s="20" t="s">
        <v>60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</row>
    <row r="22" spans="1:9" s="2" customFormat="1" ht="15" customHeight="1">
      <c r="A22" s="4" t="s">
        <v>11</v>
      </c>
      <c r="B22" s="6" t="s">
        <v>21</v>
      </c>
      <c r="C22" s="21" t="s">
        <v>60</v>
      </c>
      <c r="D22" s="21" t="s">
        <v>60</v>
      </c>
      <c r="E22" s="21" t="s">
        <v>60</v>
      </c>
      <c r="F22" s="21" t="s">
        <v>60</v>
      </c>
      <c r="G22" s="21" t="s">
        <v>60</v>
      </c>
      <c r="H22" s="21" t="s">
        <v>60</v>
      </c>
      <c r="I22" s="21" t="s">
        <v>60</v>
      </c>
    </row>
    <row r="23" spans="1:9" s="2" customFormat="1" ht="15" customHeight="1">
      <c r="A23" s="9" t="s">
        <v>52</v>
      </c>
      <c r="B23" s="16" t="s">
        <v>54</v>
      </c>
      <c r="C23" s="21" t="s">
        <v>60</v>
      </c>
      <c r="D23" s="21" t="s">
        <v>60</v>
      </c>
      <c r="E23" s="21" t="s">
        <v>60</v>
      </c>
      <c r="F23" s="21" t="s">
        <v>60</v>
      </c>
      <c r="G23" s="21" t="s">
        <v>60</v>
      </c>
      <c r="H23" s="21" t="s">
        <v>60</v>
      </c>
      <c r="I23" s="21" t="s">
        <v>60</v>
      </c>
    </row>
    <row r="24" spans="1:9" s="2" customFormat="1" ht="15" customHeight="1">
      <c r="A24" s="9" t="s">
        <v>53</v>
      </c>
      <c r="B24" s="16" t="s">
        <v>55</v>
      </c>
      <c r="C24" s="21" t="s">
        <v>60</v>
      </c>
      <c r="D24" s="21" t="s">
        <v>60</v>
      </c>
      <c r="E24" s="21" t="s">
        <v>60</v>
      </c>
      <c r="F24" s="21" t="s">
        <v>60</v>
      </c>
      <c r="G24" s="21" t="s">
        <v>60</v>
      </c>
      <c r="H24" s="21" t="s">
        <v>60</v>
      </c>
      <c r="I24" s="21" t="s">
        <v>60</v>
      </c>
    </row>
    <row r="25" spans="1:9" s="3" customFormat="1" ht="22.5" customHeight="1">
      <c r="A25" s="1">
        <v>2</v>
      </c>
      <c r="B25" s="12" t="s">
        <v>48</v>
      </c>
      <c r="C25" s="24">
        <f>SUM(C26,C30,C31)</f>
        <v>333397</v>
      </c>
      <c r="D25" s="24">
        <f aca="true" t="shared" si="2" ref="D25:I25">SUM(D26,D30,D31)</f>
        <v>721752</v>
      </c>
      <c r="E25" s="24">
        <f t="shared" si="2"/>
        <v>837305</v>
      </c>
      <c r="F25" s="24">
        <f t="shared" si="2"/>
        <v>720673</v>
      </c>
      <c r="G25" s="24">
        <f t="shared" si="2"/>
        <v>695251</v>
      </c>
      <c r="H25" s="24">
        <f t="shared" si="2"/>
        <v>670126</v>
      </c>
      <c r="I25" s="24">
        <f t="shared" si="2"/>
        <v>567404</v>
      </c>
    </row>
    <row r="26" spans="1:9" s="3" customFormat="1" ht="15" customHeight="1">
      <c r="A26" s="1" t="s">
        <v>12</v>
      </c>
      <c r="B26" s="12" t="s">
        <v>47</v>
      </c>
      <c r="C26" s="26">
        <f>SUM(C27)</f>
        <v>288951</v>
      </c>
      <c r="D26" s="26">
        <f aca="true" t="shared" si="3" ref="D26:I26">SUM(D27)</f>
        <v>581752</v>
      </c>
      <c r="E26" s="26">
        <f t="shared" si="3"/>
        <v>737170</v>
      </c>
      <c r="F26" s="26">
        <f t="shared" si="3"/>
        <v>641494</v>
      </c>
      <c r="G26" s="26">
        <f t="shared" si="3"/>
        <v>641191</v>
      </c>
      <c r="H26" s="26">
        <f t="shared" si="3"/>
        <v>641494</v>
      </c>
      <c r="I26" s="26">
        <f t="shared" si="3"/>
        <v>558056</v>
      </c>
    </row>
    <row r="27" spans="1:9" s="2" customFormat="1" ht="15" customHeight="1">
      <c r="A27" s="9" t="s">
        <v>29</v>
      </c>
      <c r="B27" s="7" t="s">
        <v>40</v>
      </c>
      <c r="C27" s="25">
        <v>288951</v>
      </c>
      <c r="D27" s="25">
        <v>581752</v>
      </c>
      <c r="E27" s="25">
        <v>737170</v>
      </c>
      <c r="F27" s="25">
        <v>641494</v>
      </c>
      <c r="G27" s="25">
        <v>641191</v>
      </c>
      <c r="H27" s="25">
        <v>641494</v>
      </c>
      <c r="I27" s="25">
        <v>558056</v>
      </c>
    </row>
    <row r="28" spans="1:9" s="2" customFormat="1" ht="15" customHeight="1">
      <c r="A28" s="9" t="s">
        <v>30</v>
      </c>
      <c r="B28" s="7" t="s">
        <v>42</v>
      </c>
      <c r="C28" s="20" t="s">
        <v>60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</row>
    <row r="29" spans="1:9" s="2" customFormat="1" ht="15" customHeight="1">
      <c r="A29" s="9" t="s">
        <v>31</v>
      </c>
      <c r="B29" s="7" t="s">
        <v>41</v>
      </c>
      <c r="C29" s="20" t="s">
        <v>60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</row>
    <row r="30" spans="1:9" s="2" customFormat="1" ht="15" customHeight="1">
      <c r="A30" s="4" t="s">
        <v>13</v>
      </c>
      <c r="B30" s="6" t="s">
        <v>39</v>
      </c>
      <c r="C30" s="20" t="s">
        <v>60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</row>
    <row r="31" spans="1:9" s="15" customFormat="1" ht="14.25" customHeight="1">
      <c r="A31" s="4" t="s">
        <v>28</v>
      </c>
      <c r="B31" s="6" t="s">
        <v>38</v>
      </c>
      <c r="C31" s="25">
        <v>44446</v>
      </c>
      <c r="D31" s="25">
        <v>140000</v>
      </c>
      <c r="E31" s="25">
        <v>100135</v>
      </c>
      <c r="F31" s="25">
        <v>79179</v>
      </c>
      <c r="G31" s="25">
        <v>54060</v>
      </c>
      <c r="H31" s="25">
        <v>28632</v>
      </c>
      <c r="I31" s="25">
        <v>9348</v>
      </c>
    </row>
    <row r="32" spans="1:9" s="3" customFormat="1" ht="22.5" customHeight="1">
      <c r="A32" s="1" t="s">
        <v>3</v>
      </c>
      <c r="B32" s="12" t="s">
        <v>22</v>
      </c>
      <c r="C32" s="24">
        <v>13086633</v>
      </c>
      <c r="D32" s="24">
        <v>12042370</v>
      </c>
      <c r="E32" s="24">
        <v>12325000</v>
      </c>
      <c r="F32" s="24">
        <v>12580000</v>
      </c>
      <c r="G32" s="24">
        <v>12831600</v>
      </c>
      <c r="H32" s="24">
        <v>13100000</v>
      </c>
      <c r="I32" s="24">
        <v>13362000</v>
      </c>
    </row>
    <row r="33" spans="1:9" s="14" customFormat="1" ht="22.5" customHeight="1">
      <c r="A33" s="1" t="s">
        <v>1</v>
      </c>
      <c r="B33" s="12" t="s">
        <v>25</v>
      </c>
      <c r="C33" s="24">
        <v>14197745</v>
      </c>
      <c r="D33" s="24">
        <v>12356648</v>
      </c>
      <c r="E33" s="24">
        <v>11485000</v>
      </c>
      <c r="F33" s="24">
        <v>11855000</v>
      </c>
      <c r="G33" s="24">
        <v>12131600</v>
      </c>
      <c r="H33" s="24">
        <v>12425000</v>
      </c>
      <c r="I33" s="24">
        <v>12792000</v>
      </c>
    </row>
    <row r="34" spans="1:9" s="14" customFormat="1" ht="22.5" customHeight="1">
      <c r="A34" s="1" t="s">
        <v>4</v>
      </c>
      <c r="B34" s="12" t="s">
        <v>26</v>
      </c>
      <c r="C34" s="24">
        <v>-1111112</v>
      </c>
      <c r="D34" s="24">
        <v>-314278</v>
      </c>
      <c r="E34" s="23" t="s">
        <v>64</v>
      </c>
      <c r="F34" s="23" t="s">
        <v>65</v>
      </c>
      <c r="G34" s="23" t="s">
        <v>66</v>
      </c>
      <c r="H34" s="23" t="s">
        <v>67</v>
      </c>
      <c r="I34" s="23" t="s">
        <v>68</v>
      </c>
    </row>
    <row r="35" spans="1:9" s="3" customFormat="1" ht="22.5" customHeight="1">
      <c r="A35" s="1" t="s">
        <v>5</v>
      </c>
      <c r="B35" s="12" t="s">
        <v>23</v>
      </c>
      <c r="C35" s="19" t="s">
        <v>60</v>
      </c>
      <c r="D35" s="19" t="s">
        <v>60</v>
      </c>
      <c r="E35" s="19" t="s">
        <v>60</v>
      </c>
      <c r="F35" s="19" t="s">
        <v>60</v>
      </c>
      <c r="G35" s="19" t="s">
        <v>60</v>
      </c>
      <c r="H35" s="19" t="s">
        <v>60</v>
      </c>
      <c r="I35" s="19" t="s">
        <v>60</v>
      </c>
    </row>
    <row r="36" spans="1:9" s="2" customFormat="1" ht="15" customHeight="1">
      <c r="A36" s="4" t="s">
        <v>43</v>
      </c>
      <c r="B36" s="5" t="s">
        <v>49</v>
      </c>
      <c r="C36" s="27">
        <f>((C12-C26)/C32)*100</f>
        <v>19.991207822516305</v>
      </c>
      <c r="D36" s="27">
        <f>((D12-D26)/D32)*100</f>
        <v>21.903105451833817</v>
      </c>
      <c r="E36" s="27">
        <f>((E12-E26)/E32)*100</f>
        <v>14.158742393509128</v>
      </c>
      <c r="F36" s="27">
        <f>((F12-F26)/F32)*100</f>
        <v>9.532965023847376</v>
      </c>
      <c r="G36" s="27">
        <f>((G12-G26)/G32)*100</f>
        <v>4.351437077215624</v>
      </c>
      <c r="H36" s="27" t="s">
        <v>60</v>
      </c>
      <c r="I36" s="27" t="s">
        <v>60</v>
      </c>
    </row>
    <row r="37" spans="1:9" s="2" customFormat="1" ht="28.5" customHeight="1">
      <c r="A37" s="4" t="s">
        <v>44</v>
      </c>
      <c r="B37" s="5" t="s">
        <v>59</v>
      </c>
      <c r="C37" s="27">
        <f>((C13-C26)/C32)*100</f>
        <v>19.991207822516305</v>
      </c>
      <c r="D37" s="27">
        <f>((D13+D17-D26)/D32)*100</f>
        <v>21.903105451833817</v>
      </c>
      <c r="E37" s="27">
        <f>((E13-E26)/E32)*100</f>
        <v>14.158742393509128</v>
      </c>
      <c r="F37" s="27">
        <f>((F13-F26)/F32)*100</f>
        <v>9.532965023847376</v>
      </c>
      <c r="G37" s="27">
        <f>((G13-G26)/G32)*100</f>
        <v>4.351437077215624</v>
      </c>
      <c r="H37" s="27" t="s">
        <v>60</v>
      </c>
      <c r="I37" s="27" t="s">
        <v>60</v>
      </c>
    </row>
    <row r="38" spans="1:9" s="2" customFormat="1" ht="15" customHeight="1">
      <c r="A38" s="4" t="s">
        <v>45</v>
      </c>
      <c r="B38" s="5" t="s">
        <v>56</v>
      </c>
      <c r="C38" s="27">
        <v>2.55</v>
      </c>
      <c r="D38" s="27">
        <f aca="true" t="shared" si="4" ref="D38:I38">(D25/D32)*100</f>
        <v>5.993438168732567</v>
      </c>
      <c r="E38" s="27">
        <f t="shared" si="4"/>
        <v>6.793549695740365</v>
      </c>
      <c r="F38" s="27">
        <f t="shared" si="4"/>
        <v>5.728720190779015</v>
      </c>
      <c r="G38" s="27">
        <f t="shared" si="4"/>
        <v>5.41827207830668</v>
      </c>
      <c r="H38" s="27">
        <f t="shared" si="4"/>
        <v>5.115465648854962</v>
      </c>
      <c r="I38" s="27">
        <f t="shared" si="4"/>
        <v>4.246400239485107</v>
      </c>
    </row>
    <row r="39" spans="1:9" s="2" customFormat="1" ht="25.5" customHeight="1">
      <c r="A39" s="4" t="s">
        <v>46</v>
      </c>
      <c r="B39" s="5" t="s">
        <v>57</v>
      </c>
      <c r="C39" s="27">
        <v>2.55</v>
      </c>
      <c r="D39" s="27">
        <f aca="true" t="shared" si="5" ref="D39:I39">((D26+D31)/D32)*100</f>
        <v>5.993438168732567</v>
      </c>
      <c r="E39" s="27">
        <f t="shared" si="5"/>
        <v>6.793549695740365</v>
      </c>
      <c r="F39" s="27">
        <f t="shared" si="5"/>
        <v>5.728720190779015</v>
      </c>
      <c r="G39" s="27">
        <f t="shared" si="5"/>
        <v>5.41827207830668</v>
      </c>
      <c r="H39" s="27">
        <f t="shared" si="5"/>
        <v>5.115465648854962</v>
      </c>
      <c r="I39" s="27">
        <f t="shared" si="5"/>
        <v>4.246400239485107</v>
      </c>
    </row>
  </sheetData>
  <mergeCells count="10">
    <mergeCell ref="A7:I7"/>
    <mergeCell ref="A9:A10"/>
    <mergeCell ref="B9:B10"/>
    <mergeCell ref="C9:C10"/>
    <mergeCell ref="D9:I9"/>
    <mergeCell ref="G5:I5"/>
    <mergeCell ref="G1:I1"/>
    <mergeCell ref="G2:I2"/>
    <mergeCell ref="G3:I3"/>
    <mergeCell ref="G4:I4"/>
  </mergeCells>
  <printOptions horizontalCentered="1" verticalCentered="1"/>
  <pageMargins left="0.1968503937007874" right="0.1968503937007874" top="0.1968503937007874" bottom="0.3937007874015748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2007-03-15T13:41:52Z</cp:lastPrinted>
  <dcterms:created xsi:type="dcterms:W3CDTF">1998-12-09T13:02:10Z</dcterms:created>
  <dcterms:modified xsi:type="dcterms:W3CDTF">2007-03-15T13:41:55Z</dcterms:modified>
  <cp:category/>
  <cp:version/>
  <cp:contentType/>
  <cp:contentStatus/>
</cp:coreProperties>
</file>