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<sst xmlns="http://schemas.openxmlformats.org/spreadsheetml/2006/main" count="278" uniqueCount="90">
  <si>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</si>
  <si>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</si>
  <si>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</si>
  <si>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</si>
  <si>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</si>
  <si>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</si>
  <si>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</si>
  <si>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</si>
  <si>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</si>
  <si>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</si>
  <si>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</si>
  <si>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</si>
  <si>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</si>
  <si>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</si>
  <si>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</si>
  <si>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</si>
  <si>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</si>
  <si>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</si>
  <si>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</si>
  <si>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</si>
  <si>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</si>
  <si>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</si>
  <si>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</si>
  <si>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</si>
  <si>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</si>
  <si>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</si>
  <si>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</si>
  <si>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</si>
  <si>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</si>
  <si>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</si>
  <si>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>Wydatki inwestycyjne razem:</t>
  </si>
  <si>
    <t>Program Rozwoju Obszarów Wiejskich na lata 2007-2013</t>
  </si>
  <si>
    <t>2.1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</si>
  <si>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</si>
  <si>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</si>
  <si>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</si>
  <si>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</si>
  <si>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921/92109/605  926/92601/605</t>
  </si>
  <si>
    <t>Europejski Fundusz Rolny na rzecz Rozwoju Obszarów Wiejskich (EFRROW)</t>
  </si>
  <si>
    <t>Działanie 321  Podstawowe usługi dla gospodarki i ludności wiejskiej</t>
  </si>
  <si>
    <t>Oś. 4 Leader</t>
  </si>
  <si>
    <t xml:space="preserve">Oś. 3 Jakość  życia  na  obszarach  wiejskich  i  różnicowanie  gospodarki  wiejskiej  </t>
  </si>
  <si>
    <t>2010 r.</t>
  </si>
  <si>
    <t>010/01010/605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</si>
  <si>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</si>
  <si>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</si>
  <si>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</si>
  <si>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</si>
  <si>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</si>
  <si>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</si>
  <si>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</si>
  <si>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</si>
  <si>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</si>
  <si>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</si>
  <si>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</si>
  <si>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</si>
  <si>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</si>
  <si>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</si>
  <si>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</si>
  <si>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</si>
  <si>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853/85395/2709</t>
  </si>
  <si>
    <t>w tym: 2010 r.</t>
  </si>
  <si>
    <t>w tym: 2011 r.</t>
  </si>
  <si>
    <t>str.2</t>
  </si>
  <si>
    <t>Akcja</t>
  </si>
  <si>
    <t>Wielostronne projekty w programie Comenius</t>
  </si>
  <si>
    <t>Wizyty Przygotowawcze w programie Comenius</t>
  </si>
  <si>
    <t>Wizyta Przygotowawcza</t>
  </si>
  <si>
    <t>Fundacja Rozwoju Systemu Edukacji</t>
  </si>
  <si>
    <t>801/80101/2707</t>
  </si>
  <si>
    <t>"Uczenie się przez całe życie"</t>
  </si>
  <si>
    <t>Zmiana wydatków na programy i projekty realizowane ze środków pochodzących z budżetu Unii Europejskiej</t>
  </si>
  <si>
    <t>5.1</t>
  </si>
  <si>
    <t>z tego: 2011 r.</t>
  </si>
  <si>
    <t>1. Wymiana i rozbudowa sieci wodociągowej na terenie Miasta i Gminy Radzyń Chełmiński;</t>
  </si>
  <si>
    <t>2. Budowa 60 szt. przydomowych oczyszczalni ścieków na terenie Gminy Radzyń Chełmiński</t>
  </si>
  <si>
    <t>852/85232/2007</t>
  </si>
  <si>
    <t>852/85232/2809</t>
  </si>
  <si>
    <t>853/85395/2707</t>
  </si>
  <si>
    <t>Załącznik Nr 6</t>
  </si>
  <si>
    <t>6.1</t>
  </si>
  <si>
    <t>e-Usługi - e-Organizacja - pakiet rozwiązań informatycznych dla jednostek organizacyjnych województwa kujawsko - pomorskiego</t>
  </si>
  <si>
    <t>Moduł</t>
  </si>
  <si>
    <t>e-Edukacja w Województwie Kujawsko - Pomorskim</t>
  </si>
  <si>
    <t>Regionalny Program Operacyjny Województwa Kujawsko - Pomorskiego na lata 2007 - 2013</t>
  </si>
  <si>
    <t>720/72095/6069</t>
  </si>
  <si>
    <t>Europejski Fundusz Rozwoju Regionalnego</t>
  </si>
  <si>
    <t>str.3</t>
  </si>
  <si>
    <t>z dnia 27 października 2010 r.</t>
  </si>
  <si>
    <t>do uchwały Nr XLVIII/321/10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</si>
</sst>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9" fillId="0" borderId="17" xfId="52" applyFont="1" applyBorder="1" applyAlignment="1">
      <alignment horizontal="center"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right"/>
      <protection/>
    </xf>
    <xf numFmtId="0" fontId="9" fillId="0" borderId="16" xfId="52" applyFont="1" applyBorder="1" applyAlignment="1">
      <alignment horizontal="justify" vertical="center" wrapText="1"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right"/>
      <protection/>
    </xf>
    <xf numFmtId="0" fontId="9" fillId="0" borderId="18" xfId="52" applyFont="1" applyBorder="1">
      <alignment/>
      <protection/>
    </xf>
    <xf numFmtId="3" fontId="9" fillId="0" borderId="19" xfId="52" applyNumberFormat="1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9" fillId="0" borderId="27" xfId="52" applyFont="1" applyBorder="1" applyAlignment="1">
      <alignment horizontal="center" vertical="center"/>
      <protection/>
    </xf>
    <xf numFmtId="3" fontId="9" fillId="0" borderId="28" xfId="52" applyNumberFormat="1" applyFont="1" applyBorder="1" applyAlignment="1">
      <alignment horizontal="right"/>
      <protection/>
    </xf>
    <xf numFmtId="0" fontId="6" fillId="0" borderId="29" xfId="52" applyFont="1" applyBorder="1" applyAlignment="1">
      <alignment horizontal="center"/>
      <protection/>
    </xf>
    <xf numFmtId="0" fontId="2" fillId="0" borderId="29" xfId="52" applyFont="1" applyBorder="1">
      <alignment/>
      <protection/>
    </xf>
    <xf numFmtId="3" fontId="6" fillId="0" borderId="30" xfId="52" applyNumberFormat="1" applyFont="1" applyBorder="1">
      <alignment/>
      <protection/>
    </xf>
    <xf numFmtId="3" fontId="6" fillId="0" borderId="30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9" fillId="0" borderId="30" xfId="52" applyFont="1" applyBorder="1">
      <alignment/>
      <protection/>
    </xf>
    <xf numFmtId="0" fontId="9" fillId="0" borderId="31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2" xfId="52" applyFont="1" applyBorder="1" applyAlignment="1">
      <alignment horizontal="center"/>
      <protection/>
    </xf>
    <xf numFmtId="3" fontId="9" fillId="0" borderId="32" xfId="52" applyNumberFormat="1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3" fontId="9" fillId="0" borderId="33" xfId="52" applyNumberFormat="1" applyFont="1" applyBorder="1">
      <alignment/>
      <protection/>
    </xf>
    <xf numFmtId="3" fontId="9" fillId="0" borderId="33" xfId="52" applyNumberFormat="1" applyFont="1" applyBorder="1" applyAlignment="1">
      <alignment horizontal="right"/>
      <protection/>
    </xf>
    <xf numFmtId="3" fontId="9" fillId="0" borderId="33" xfId="52" applyNumberFormat="1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5" xfId="52" applyNumberFormat="1" applyFont="1" applyBorder="1">
      <alignment/>
      <protection/>
    </xf>
    <xf numFmtId="3" fontId="9" fillId="0" borderId="35" xfId="52" applyNumberFormat="1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3" fontId="9" fillId="0" borderId="37" xfId="52" applyNumberFormat="1" applyFont="1" applyBorder="1">
      <alignment/>
      <protection/>
    </xf>
    <xf numFmtId="3" fontId="9" fillId="0" borderId="37" xfId="52" applyNumberFormat="1" applyFont="1" applyBorder="1" applyAlignment="1">
      <alignment horizontal="right"/>
      <protection/>
    </xf>
    <xf numFmtId="3" fontId="9" fillId="0" borderId="37" xfId="52" applyNumberFormat="1" applyFont="1" applyBorder="1" applyAlignment="1">
      <alignment horizontal="center"/>
      <protection/>
    </xf>
    <xf numFmtId="3" fontId="9" fillId="0" borderId="38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29" xfId="52" applyNumberFormat="1" applyFont="1" applyBorder="1">
      <alignment/>
      <protection/>
    </xf>
    <xf numFmtId="3" fontId="6" fillId="0" borderId="29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29" xfId="52" applyFont="1" applyBorder="1" applyAlignment="1">
      <alignment horizontal="center" vertical="center" wrapText="1"/>
      <protection/>
    </xf>
    <xf numFmtId="3" fontId="9" fillId="0" borderId="29" xfId="52" applyNumberFormat="1" applyFont="1" applyBorder="1">
      <alignment/>
      <protection/>
    </xf>
    <xf numFmtId="3" fontId="9" fillId="0" borderId="39" xfId="52" applyNumberFormat="1" applyFont="1" applyBorder="1">
      <alignment/>
      <protection/>
    </xf>
    <xf numFmtId="3" fontId="9" fillId="0" borderId="39" xfId="52" applyNumberFormat="1" applyFont="1" applyBorder="1" applyAlignment="1">
      <alignment horizontal="center"/>
      <protection/>
    </xf>
    <xf numFmtId="3" fontId="9" fillId="0" borderId="39" xfId="52" applyNumberFormat="1" applyFont="1" applyBorder="1" applyAlignment="1">
      <alignment horizontal="right"/>
      <protection/>
    </xf>
    <xf numFmtId="3" fontId="9" fillId="0" borderId="40" xfId="52" applyNumberFormat="1" applyFont="1" applyBorder="1" applyAlignment="1">
      <alignment horizontal="right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justify" vertical="center" wrapText="1"/>
      <protection/>
    </xf>
    <xf numFmtId="0" fontId="9" fillId="0" borderId="41" xfId="52" applyFont="1" applyBorder="1" applyAlignment="1">
      <alignment horizontal="center"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1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right"/>
      <protection/>
    </xf>
    <xf numFmtId="0" fontId="9" fillId="0" borderId="42" xfId="52" applyFont="1" applyBorder="1" applyAlignment="1">
      <alignment vertical="center" wrapText="1"/>
      <protection/>
    </xf>
    <xf numFmtId="3" fontId="9" fillId="0" borderId="29" xfId="52" applyNumberFormat="1" applyFont="1" applyBorder="1" applyAlignment="1">
      <alignment horizontal="center"/>
      <protection/>
    </xf>
    <xf numFmtId="0" fontId="9" fillId="0" borderId="43" xfId="52" applyFont="1" applyBorder="1">
      <alignment/>
      <protection/>
    </xf>
    <xf numFmtId="0" fontId="9" fillId="0" borderId="43" xfId="52" applyFont="1" applyBorder="1" applyAlignment="1">
      <alignment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43" xfId="52" applyNumberFormat="1" applyFont="1" applyBorder="1" applyAlignment="1">
      <alignment horizontal="right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44" xfId="52" applyFont="1" applyBorder="1">
      <alignment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6" xfId="52" applyNumberFormat="1" applyFont="1" applyBorder="1">
      <alignment/>
      <protection/>
    </xf>
    <xf numFmtId="3" fontId="9" fillId="0" borderId="47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3" fontId="6" fillId="0" borderId="19" xfId="52" applyNumberFormat="1" applyFont="1" applyBorder="1">
      <alignment/>
      <protection/>
    </xf>
    <xf numFmtId="3" fontId="6" fillId="0" borderId="18" xfId="52" applyNumberFormat="1" applyFont="1" applyBorder="1" applyAlignment="1">
      <alignment horizontal="center"/>
      <protection/>
    </xf>
    <xf numFmtId="3" fontId="6" fillId="0" borderId="18" xfId="52" applyNumberFormat="1" applyFont="1" applyBorder="1" applyAlignment="1">
      <alignment horizontal="right"/>
      <protection/>
    </xf>
    <xf numFmtId="3" fontId="6" fillId="0" borderId="48" xfId="52" applyNumberFormat="1" applyFont="1" applyBorder="1" applyAlignment="1">
      <alignment horizontal="right"/>
      <protection/>
    </xf>
    <xf numFmtId="3" fontId="9" fillId="0" borderId="49" xfId="52" applyNumberFormat="1" applyFont="1" applyBorder="1" applyAlignment="1">
      <alignment horizontal="center"/>
      <protection/>
    </xf>
    <xf numFmtId="3" fontId="6" fillId="0" borderId="48" xfId="52" applyNumberFormat="1" applyFont="1" applyBorder="1" applyAlignment="1">
      <alignment horizontal="center"/>
      <protection/>
    </xf>
    <xf numFmtId="3" fontId="6" fillId="0" borderId="39" xfId="52" applyNumberFormat="1" applyFont="1" applyBorder="1">
      <alignment/>
      <protection/>
    </xf>
    <xf numFmtId="0" fontId="9" fillId="0" borderId="0" xfId="52" applyFont="1" applyBorder="1" applyAlignment="1">
      <alignment vertical="center" wrapText="1"/>
      <protection/>
    </xf>
    <xf numFmtId="3" fontId="6" fillId="0" borderId="29" xfId="52" applyNumberFormat="1" applyFont="1" applyBorder="1" applyAlignment="1">
      <alignment horizontal="right"/>
      <protection/>
    </xf>
    <xf numFmtId="3" fontId="9" fillId="0" borderId="29" xfId="52" applyNumberFormat="1" applyFont="1" applyBorder="1" applyAlignment="1">
      <alignment horizontal="right"/>
      <protection/>
    </xf>
    <xf numFmtId="3" fontId="9" fillId="0" borderId="35" xfId="52" applyNumberFormat="1" applyFont="1" applyBorder="1" applyAlignment="1">
      <alignment horizontal="right"/>
      <protection/>
    </xf>
    <xf numFmtId="0" fontId="9" fillId="0" borderId="50" xfId="52" applyFont="1" applyBorder="1" applyAlignment="1">
      <alignment vertical="center" wrapText="1"/>
      <protection/>
    </xf>
    <xf numFmtId="3" fontId="6" fillId="0" borderId="0" xfId="52" applyNumberFormat="1" applyFont="1" applyBorder="1" applyAlignment="1">
      <alignment horizontal="right" vertical="center"/>
      <protection/>
    </xf>
    <xf numFmtId="3" fontId="6" fillId="0" borderId="51" xfId="52" applyNumberFormat="1" applyFont="1" applyBorder="1" applyAlignment="1">
      <alignment horizontal="right" vertical="center"/>
      <protection/>
    </xf>
    <xf numFmtId="3" fontId="6" fillId="0" borderId="43" xfId="52" applyNumberFormat="1" applyFont="1" applyBorder="1" applyAlignment="1">
      <alignment horizontal="right" vertical="center"/>
      <protection/>
    </xf>
    <xf numFmtId="0" fontId="9" fillId="0" borderId="52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6" fillId="0" borderId="53" xfId="52" applyFont="1" applyBorder="1" applyAlignment="1">
      <alignment horizontal="justify" vertical="center" wrapText="1"/>
      <protection/>
    </xf>
    <xf numFmtId="0" fontId="6" fillId="0" borderId="41" xfId="52" applyFont="1" applyBorder="1" applyAlignment="1">
      <alignment horizontal="justify" vertical="center" wrapText="1"/>
      <protection/>
    </xf>
    <xf numFmtId="0" fontId="6" fillId="0" borderId="54" xfId="52" applyFont="1" applyBorder="1" applyAlignment="1">
      <alignment horizontal="justify" vertical="center" wrapText="1"/>
      <protection/>
    </xf>
    <xf numFmtId="0" fontId="2" fillId="0" borderId="51" xfId="52" applyFont="1" applyBorder="1" applyAlignment="1">
      <alignment horizontal="center" vertical="center"/>
      <protection/>
    </xf>
    <xf numFmtId="0" fontId="2" fillId="0" borderId="55" xfId="52" applyFont="1" applyBorder="1" applyAlignment="1">
      <alignment horizontal="center" vertical="center"/>
      <protection/>
    </xf>
    <xf numFmtId="0" fontId="6" fillId="0" borderId="51" xfId="52" applyFont="1" applyBorder="1" applyAlignment="1">
      <alignment horizontal="center" vertical="center"/>
      <protection/>
    </xf>
    <xf numFmtId="0" fontId="6" fillId="0" borderId="55" xfId="52" applyFont="1" applyBorder="1" applyAlignment="1">
      <alignment horizontal="center" vertical="center"/>
      <protection/>
    </xf>
    <xf numFmtId="0" fontId="9" fillId="0" borderId="36" xfId="52" applyFont="1" applyFill="1" applyBorder="1" applyAlignment="1">
      <alignment horizontal="left"/>
      <protection/>
    </xf>
    <xf numFmtId="0" fontId="9" fillId="0" borderId="56" xfId="52" applyFont="1" applyFill="1" applyBorder="1" applyAlignment="1">
      <alignment horizontal="left"/>
      <protection/>
    </xf>
    <xf numFmtId="0" fontId="9" fillId="0" borderId="57" xfId="52" applyFont="1" applyFill="1" applyBorder="1" applyAlignment="1">
      <alignment horizontal="left"/>
      <protection/>
    </xf>
    <xf numFmtId="0" fontId="9" fillId="0" borderId="58" xfId="52" applyFont="1" applyFill="1" applyBorder="1" applyAlignment="1">
      <alignment horizontal="left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59" xfId="52" applyFont="1" applyBorder="1" applyAlignment="1">
      <alignment horizontal="left"/>
      <protection/>
    </xf>
    <xf numFmtId="0" fontId="6" fillId="0" borderId="60" xfId="52" applyFont="1" applyBorder="1" applyAlignment="1">
      <alignment horizontal="justify" vertical="center" wrapText="1"/>
      <protection/>
    </xf>
    <xf numFmtId="0" fontId="6" fillId="0" borderId="61" xfId="52" applyFont="1" applyBorder="1" applyAlignment="1">
      <alignment horizontal="justify" vertical="center" wrapText="1"/>
      <protection/>
    </xf>
    <xf numFmtId="0" fontId="6" fillId="0" borderId="62" xfId="52" applyFont="1" applyBorder="1" applyAlignment="1">
      <alignment horizontal="justify" vertical="center" wrapText="1"/>
      <protection/>
    </xf>
    <xf numFmtId="0" fontId="6" fillId="0" borderId="29" xfId="52" applyFont="1" applyBorder="1" applyAlignment="1">
      <alignment horizontal="center"/>
      <protection/>
    </xf>
    <xf numFmtId="0" fontId="9" fillId="0" borderId="63" xfId="52" applyFont="1" applyFill="1" applyBorder="1" applyAlignment="1">
      <alignment horizontal="left"/>
      <protection/>
    </xf>
    <xf numFmtId="0" fontId="2" fillId="0" borderId="64" xfId="52" applyFont="1" applyFill="1" applyBorder="1" applyAlignment="1">
      <alignment horizontal="center" vertical="center"/>
      <protection/>
    </xf>
    <xf numFmtId="0" fontId="2" fillId="0" borderId="65" xfId="52" applyFont="1" applyFill="1" applyBorder="1" applyAlignment="1">
      <alignment horizontal="center" vertical="center"/>
      <protection/>
    </xf>
    <xf numFmtId="0" fontId="2" fillId="0" borderId="66" xfId="52" applyFont="1" applyFill="1" applyBorder="1" applyAlignment="1">
      <alignment horizontal="center" vertical="center"/>
      <protection/>
    </xf>
    <xf numFmtId="0" fontId="2" fillId="0" borderId="67" xfId="52" applyFont="1" applyFill="1" applyBorder="1" applyAlignment="1">
      <alignment horizontal="center" vertical="center"/>
      <protection/>
    </xf>
    <xf numFmtId="0" fontId="2" fillId="0" borderId="68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67" xfId="52" applyFont="1" applyFill="1" applyBorder="1" applyAlignment="1">
      <alignment horizontal="center" vertical="center" wrapText="1"/>
      <protection/>
    </xf>
    <xf numFmtId="0" fontId="2" fillId="0" borderId="68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justify" vertical="center" wrapText="1"/>
      <protection/>
    </xf>
    <xf numFmtId="0" fontId="9" fillId="0" borderId="69" xfId="52" applyFont="1" applyBorder="1" applyAlignment="1">
      <alignment horizontal="justify" vertical="center" wrapText="1"/>
      <protection/>
    </xf>
    <xf numFmtId="0" fontId="12" fillId="0" borderId="70" xfId="52" applyFont="1" applyFill="1" applyBorder="1" applyAlignment="1">
      <alignment horizontal="left"/>
      <protection/>
    </xf>
    <xf numFmtId="0" fontId="12" fillId="0" borderId="41" xfId="52" applyFont="1" applyFill="1" applyBorder="1" applyAlignment="1">
      <alignment horizontal="left"/>
      <protection/>
    </xf>
    <xf numFmtId="0" fontId="12" fillId="0" borderId="71" xfId="52" applyFont="1" applyFill="1" applyBorder="1" applyAlignment="1">
      <alignment horizontal="left"/>
      <protection/>
    </xf>
    <xf numFmtId="0" fontId="6" fillId="0" borderId="18" xfId="52" applyFont="1" applyBorder="1" applyAlignment="1">
      <alignment horizontal="center"/>
      <protection/>
    </xf>
    <xf numFmtId="0" fontId="6" fillId="0" borderId="72" xfId="52" applyFont="1" applyBorder="1" applyAlignment="1">
      <alignment horizontal="center"/>
      <protection/>
    </xf>
    <xf numFmtId="0" fontId="9" fillId="0" borderId="73" xfId="52" applyFont="1" applyBorder="1" applyAlignment="1">
      <alignment horizontal="left"/>
      <protection/>
    </xf>
    <xf numFmtId="0" fontId="9" fillId="0" borderId="21" xfId="52" applyFont="1" applyBorder="1" applyAlignment="1">
      <alignment horizontal="left"/>
      <protection/>
    </xf>
    <xf numFmtId="0" fontId="9" fillId="0" borderId="74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59" xfId="52" applyFont="1" applyFill="1" applyBorder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2" fillId="0" borderId="75" xfId="52" applyFont="1" applyFill="1" applyBorder="1" applyAlignment="1">
      <alignment horizontal="center" vertical="center" wrapText="1"/>
      <protection/>
    </xf>
    <xf numFmtId="0" fontId="9" fillId="0" borderId="56" xfId="52" applyFont="1" applyBorder="1" applyAlignment="1">
      <alignment horizontal="center" vertical="center"/>
      <protection/>
    </xf>
    <xf numFmtId="0" fontId="9" fillId="0" borderId="76" xfId="52" applyFont="1" applyBorder="1" applyAlignment="1">
      <alignment horizontal="center" vertical="center"/>
      <protection/>
    </xf>
    <xf numFmtId="0" fontId="9" fillId="0" borderId="70" xfId="52" applyFont="1" applyBorder="1" applyAlignment="1">
      <alignment horizontal="center" vertical="center"/>
      <protection/>
    </xf>
    <xf numFmtId="0" fontId="12" fillId="0" borderId="33" xfId="52" applyFont="1" applyFill="1" applyBorder="1" applyAlignment="1">
      <alignment horizontal="left"/>
      <protection/>
    </xf>
    <xf numFmtId="0" fontId="9" fillId="0" borderId="77" xfId="52" applyFont="1" applyBorder="1" applyAlignment="1">
      <alignment horizontal="justify" vertical="center" wrapText="1"/>
      <protection/>
    </xf>
    <xf numFmtId="0" fontId="9" fillId="0" borderId="78" xfId="52" applyFont="1" applyBorder="1" applyAlignment="1">
      <alignment horizontal="justify" vertical="center" wrapText="1"/>
      <protection/>
    </xf>
    <xf numFmtId="0" fontId="9" fillId="0" borderId="79" xfId="52" applyFont="1" applyBorder="1" applyAlignment="1">
      <alignment horizontal="center" vertical="center"/>
      <protection/>
    </xf>
    <xf numFmtId="0" fontId="9" fillId="0" borderId="80" xfId="52" applyFont="1" applyBorder="1" applyAlignment="1">
      <alignment horizontal="center" vertical="center"/>
      <protection/>
    </xf>
    <xf numFmtId="0" fontId="2" fillId="0" borderId="75" xfId="52" applyFont="1" applyFill="1" applyBorder="1" applyAlignment="1">
      <alignment horizontal="center" vertical="center"/>
      <protection/>
    </xf>
    <xf numFmtId="0" fontId="2" fillId="0" borderId="81" xfId="52" applyFont="1" applyFill="1" applyBorder="1" applyAlignment="1">
      <alignment horizontal="center" vertical="center"/>
      <protection/>
    </xf>
    <xf numFmtId="0" fontId="9" fillId="0" borderId="76" xfId="52" applyFont="1" applyFill="1" applyBorder="1" applyAlignment="1">
      <alignment horizontal="left"/>
      <protection/>
    </xf>
    <xf numFmtId="0" fontId="9" fillId="0" borderId="82" xfId="52" applyFont="1" applyFill="1" applyBorder="1" applyAlignment="1">
      <alignment horizontal="left"/>
      <protection/>
    </xf>
    <xf numFmtId="0" fontId="6" fillId="0" borderId="43" xfId="52" applyFont="1" applyBorder="1" applyAlignment="1">
      <alignment horizontal="center" vertical="center"/>
      <protection/>
    </xf>
    <xf numFmtId="0" fontId="9" fillId="0" borderId="83" xfId="52" applyFont="1" applyBorder="1" applyAlignment="1">
      <alignment horizontal="center" vertical="center"/>
      <protection/>
    </xf>
    <xf numFmtId="0" fontId="6" fillId="0" borderId="84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85" xfId="52" applyFont="1" applyBorder="1" applyAlignment="1">
      <alignment horizontal="center" vertical="center" wrapText="1"/>
      <protection/>
    </xf>
    <xf numFmtId="0" fontId="6" fillId="0" borderId="86" xfId="52" applyFont="1" applyBorder="1" applyAlignment="1">
      <alignment horizontal="center" vertical="center" wrapText="1"/>
      <protection/>
    </xf>
    <xf numFmtId="0" fontId="6" fillId="0" borderId="87" xfId="52" applyFont="1" applyBorder="1" applyAlignment="1">
      <alignment horizontal="center" vertical="center" wrapText="1"/>
      <protection/>
    </xf>
    <xf numFmtId="0" fontId="6" fillId="0" borderId="88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/>
      <protection/>
    </xf>
    <xf numFmtId="0" fontId="13" fillId="0" borderId="89" xfId="52" applyFont="1" applyFill="1" applyBorder="1" applyAlignment="1">
      <alignment horizontal="left"/>
      <protection/>
    </xf>
    <xf numFmtId="0" fontId="13" fillId="0" borderId="90" xfId="52" applyFont="1" applyFill="1" applyBorder="1" applyAlignment="1">
      <alignment horizontal="left"/>
      <protection/>
    </xf>
    <xf numFmtId="0" fontId="13" fillId="0" borderId="91" xfId="52" applyFont="1" applyFill="1" applyBorder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6" sqref="A6:Q6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79</v>
      </c>
      <c r="P1" s="3"/>
      <c r="Q1" s="3"/>
    </row>
    <row r="2" spans="15:17" ht="11.25">
      <c r="O2" s="103" t="s">
        <v>89</v>
      </c>
      <c r="P2" s="3"/>
      <c r="Q2" s="3"/>
    </row>
    <row r="3" spans="15:17" ht="11.25">
      <c r="O3" s="3" t="s">
        <v>28</v>
      </c>
      <c r="P3" s="3"/>
      <c r="Q3" s="3"/>
    </row>
    <row r="4" spans="15:17" ht="11.25">
      <c r="O4" s="3" t="s">
        <v>29</v>
      </c>
      <c r="P4" s="3"/>
      <c r="Q4" s="3"/>
    </row>
    <row r="5" spans="15:17" ht="11.25">
      <c r="O5" s="103" t="s">
        <v>88</v>
      </c>
      <c r="P5" s="3"/>
      <c r="Q5" s="3"/>
    </row>
    <row r="6" spans="1:17" ht="23.25" customHeight="1">
      <c r="A6" s="163" t="s">
        <v>71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ht="12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1.25">
      <c r="A8" s="140" t="s">
        <v>2</v>
      </c>
      <c r="B8" s="143" t="s">
        <v>4</v>
      </c>
      <c r="C8" s="146" t="s">
        <v>5</v>
      </c>
      <c r="D8" s="146" t="s">
        <v>24</v>
      </c>
      <c r="E8" s="146" t="s">
        <v>23</v>
      </c>
      <c r="F8" s="143" t="s">
        <v>0</v>
      </c>
      <c r="G8" s="143"/>
      <c r="H8" s="143" t="s">
        <v>3</v>
      </c>
      <c r="I8" s="143"/>
      <c r="J8" s="143"/>
      <c r="K8" s="143"/>
      <c r="L8" s="143"/>
      <c r="M8" s="143"/>
      <c r="N8" s="143"/>
      <c r="O8" s="143"/>
      <c r="P8" s="143"/>
      <c r="Q8" s="174"/>
    </row>
    <row r="9" spans="1:19" ht="11.25">
      <c r="A9" s="141"/>
      <c r="B9" s="144"/>
      <c r="C9" s="147"/>
      <c r="D9" s="147"/>
      <c r="E9" s="147"/>
      <c r="F9" s="147" t="s">
        <v>20</v>
      </c>
      <c r="G9" s="147" t="s">
        <v>21</v>
      </c>
      <c r="H9" s="144" t="s">
        <v>42</v>
      </c>
      <c r="I9" s="144"/>
      <c r="J9" s="144"/>
      <c r="K9" s="144"/>
      <c r="L9" s="144"/>
      <c r="M9" s="144"/>
      <c r="N9" s="144"/>
      <c r="O9" s="144"/>
      <c r="P9" s="144"/>
      <c r="Q9" s="173"/>
      <c r="S9" s="30"/>
    </row>
    <row r="10" spans="1:17" ht="11.25">
      <c r="A10" s="141"/>
      <c r="B10" s="144"/>
      <c r="C10" s="147"/>
      <c r="D10" s="147"/>
      <c r="E10" s="147"/>
      <c r="F10" s="147"/>
      <c r="G10" s="147"/>
      <c r="H10" s="147" t="s">
        <v>7</v>
      </c>
      <c r="I10" s="144" t="s">
        <v>8</v>
      </c>
      <c r="J10" s="144"/>
      <c r="K10" s="144"/>
      <c r="L10" s="144"/>
      <c r="M10" s="144"/>
      <c r="N10" s="144"/>
      <c r="O10" s="144"/>
      <c r="P10" s="144"/>
      <c r="Q10" s="173"/>
    </row>
    <row r="11" spans="1:17" ht="14.25" customHeight="1">
      <c r="A11" s="141"/>
      <c r="B11" s="144"/>
      <c r="C11" s="147"/>
      <c r="D11" s="147"/>
      <c r="E11" s="147"/>
      <c r="F11" s="147"/>
      <c r="G11" s="147"/>
      <c r="H11" s="147"/>
      <c r="I11" s="144" t="s">
        <v>25</v>
      </c>
      <c r="J11" s="144"/>
      <c r="K11" s="144"/>
      <c r="L11" s="144"/>
      <c r="M11" s="144" t="s">
        <v>6</v>
      </c>
      <c r="N11" s="144"/>
      <c r="O11" s="144"/>
      <c r="P11" s="144"/>
      <c r="Q11" s="173"/>
    </row>
    <row r="12" spans="1:19" ht="12.75" customHeight="1">
      <c r="A12" s="141"/>
      <c r="B12" s="144"/>
      <c r="C12" s="147"/>
      <c r="D12" s="147"/>
      <c r="E12" s="147"/>
      <c r="F12" s="147"/>
      <c r="G12" s="147"/>
      <c r="H12" s="147"/>
      <c r="I12" s="147" t="s">
        <v>9</v>
      </c>
      <c r="J12" s="144" t="s">
        <v>10</v>
      </c>
      <c r="K12" s="144"/>
      <c r="L12" s="144"/>
      <c r="M12" s="147" t="s">
        <v>11</v>
      </c>
      <c r="N12" s="147" t="s">
        <v>10</v>
      </c>
      <c r="O12" s="147"/>
      <c r="P12" s="147"/>
      <c r="Q12" s="164"/>
      <c r="S12" s="31"/>
    </row>
    <row r="13" spans="1:18" ht="68.25" customHeight="1" thickBot="1">
      <c r="A13" s="142"/>
      <c r="B13" s="145"/>
      <c r="C13" s="148"/>
      <c r="D13" s="148"/>
      <c r="E13" s="148"/>
      <c r="F13" s="148"/>
      <c r="G13" s="148"/>
      <c r="H13" s="148"/>
      <c r="I13" s="148"/>
      <c r="J13" s="6" t="s">
        <v>22</v>
      </c>
      <c r="K13" s="6" t="s">
        <v>12</v>
      </c>
      <c r="L13" s="6" t="s">
        <v>14</v>
      </c>
      <c r="M13" s="148"/>
      <c r="N13" s="6" t="s">
        <v>13</v>
      </c>
      <c r="O13" s="6" t="s">
        <v>22</v>
      </c>
      <c r="P13" s="6" t="s">
        <v>12</v>
      </c>
      <c r="Q13" s="36" t="s">
        <v>14</v>
      </c>
      <c r="R13" s="14"/>
    </row>
    <row r="14" spans="1:18" ht="12" customHeight="1" thickTop="1">
      <c r="A14" s="37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38">
        <v>17</v>
      </c>
      <c r="R14" s="14"/>
    </row>
    <row r="15" spans="1:17" ht="12.75">
      <c r="A15" s="41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42"/>
    </row>
    <row r="16" spans="1:17" ht="12.75">
      <c r="A16" s="39">
        <v>1</v>
      </c>
      <c r="B16" s="7" t="s">
        <v>30</v>
      </c>
      <c r="C16" s="155" t="s">
        <v>1</v>
      </c>
      <c r="D16" s="156"/>
      <c r="E16" s="67">
        <f aca="true" t="shared" si="0" ref="E16:J16">SUM(E22)</f>
        <v>2185000</v>
      </c>
      <c r="F16" s="67">
        <f t="shared" si="0"/>
        <v>1085000</v>
      </c>
      <c r="G16" s="67">
        <f t="shared" si="0"/>
        <v>1100000</v>
      </c>
      <c r="H16" s="67">
        <f t="shared" si="0"/>
        <v>2185000</v>
      </c>
      <c r="I16" s="67">
        <f t="shared" si="0"/>
        <v>1085000</v>
      </c>
      <c r="J16" s="67">
        <f t="shared" si="0"/>
        <v>1000000</v>
      </c>
      <c r="K16" s="68" t="s">
        <v>27</v>
      </c>
      <c r="L16" s="68" t="s">
        <v>27</v>
      </c>
      <c r="M16" s="67">
        <f>SUM(M22)</f>
        <v>1100000</v>
      </c>
      <c r="N16" s="68">
        <v>1100000</v>
      </c>
      <c r="O16" s="68" t="s">
        <v>27</v>
      </c>
      <c r="P16" s="68" t="s">
        <v>27</v>
      </c>
      <c r="Q16" s="109" t="s">
        <v>27</v>
      </c>
    </row>
    <row r="17" spans="1:17" ht="12.75">
      <c r="A17" s="149" t="s">
        <v>26</v>
      </c>
      <c r="B17" s="4" t="s">
        <v>15</v>
      </c>
      <c r="C17" s="157" t="s">
        <v>31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</row>
    <row r="18" spans="1:17" ht="12.75">
      <c r="A18" s="149"/>
      <c r="B18" s="4" t="s">
        <v>16</v>
      </c>
      <c r="C18" s="160" t="s">
        <v>40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</row>
    <row r="19" spans="1:17" ht="12.75">
      <c r="A19" s="149"/>
      <c r="B19" s="4" t="s">
        <v>17</v>
      </c>
      <c r="C19" s="132" t="s">
        <v>39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4"/>
    </row>
    <row r="20" spans="1:17" ht="12.75">
      <c r="A20" s="149"/>
      <c r="B20" s="119" t="s">
        <v>18</v>
      </c>
      <c r="C20" s="121" t="s">
        <v>74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21" customHeight="1">
      <c r="A21" s="149"/>
      <c r="B21" s="120"/>
      <c r="C21" s="121" t="s">
        <v>75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1:17" ht="79.5" thickBot="1">
      <c r="A22" s="149"/>
      <c r="B22" s="18" t="s">
        <v>19</v>
      </c>
      <c r="C22" s="98" t="s">
        <v>38</v>
      </c>
      <c r="D22" s="99"/>
      <c r="E22" s="95">
        <f>SUM(E23:E24)</f>
        <v>2185000</v>
      </c>
      <c r="F22" s="95">
        <f aca="true" t="shared" si="1" ref="F22:M22">SUM(F23:F24)</f>
        <v>1085000</v>
      </c>
      <c r="G22" s="95">
        <f t="shared" si="1"/>
        <v>1100000</v>
      </c>
      <c r="H22" s="95">
        <f t="shared" si="1"/>
        <v>2185000</v>
      </c>
      <c r="I22" s="95">
        <f t="shared" si="1"/>
        <v>1085000</v>
      </c>
      <c r="J22" s="95">
        <f t="shared" si="1"/>
        <v>1000000</v>
      </c>
      <c r="K22" s="22" t="s">
        <v>27</v>
      </c>
      <c r="L22" s="95">
        <f t="shared" si="1"/>
        <v>85000</v>
      </c>
      <c r="M22" s="95">
        <f t="shared" si="1"/>
        <v>1100000</v>
      </c>
      <c r="N22" s="22">
        <v>1100000</v>
      </c>
      <c r="O22" s="22" t="s">
        <v>27</v>
      </c>
      <c r="P22" s="22" t="s">
        <v>27</v>
      </c>
      <c r="Q22" s="96" t="s">
        <v>27</v>
      </c>
    </row>
    <row r="23" spans="1:17" ht="14.25" thickBot="1" thickTop="1">
      <c r="A23" s="171"/>
      <c r="B23" s="92" t="s">
        <v>36</v>
      </c>
      <c r="C23" s="93"/>
      <c r="D23" s="94" t="s">
        <v>43</v>
      </c>
      <c r="E23" s="95">
        <v>642000</v>
      </c>
      <c r="F23" s="95">
        <v>642000</v>
      </c>
      <c r="G23" s="96" t="s">
        <v>27</v>
      </c>
      <c r="H23" s="95">
        <v>642000</v>
      </c>
      <c r="I23" s="95">
        <v>642000</v>
      </c>
      <c r="J23" s="95">
        <v>600000</v>
      </c>
      <c r="K23" s="96" t="s">
        <v>27</v>
      </c>
      <c r="L23" s="97">
        <v>42000</v>
      </c>
      <c r="M23" s="96" t="s">
        <v>27</v>
      </c>
      <c r="N23" s="97">
        <v>350000</v>
      </c>
      <c r="O23" s="96" t="s">
        <v>27</v>
      </c>
      <c r="P23" s="96" t="s">
        <v>27</v>
      </c>
      <c r="Q23" s="100" t="s">
        <v>27</v>
      </c>
    </row>
    <row r="24" spans="1:17" ht="14.25" thickBot="1" thickTop="1">
      <c r="A24" s="172"/>
      <c r="B24" s="18" t="s">
        <v>73</v>
      </c>
      <c r="C24" s="19"/>
      <c r="D24" s="20" t="s">
        <v>43</v>
      </c>
      <c r="E24" s="21">
        <v>1543000</v>
      </c>
      <c r="F24" s="21">
        <v>443000</v>
      </c>
      <c r="G24" s="22">
        <v>1100000</v>
      </c>
      <c r="H24" s="21">
        <v>1543000</v>
      </c>
      <c r="I24" s="21">
        <v>443000</v>
      </c>
      <c r="J24" s="21">
        <v>400000</v>
      </c>
      <c r="K24" s="22" t="s">
        <v>27</v>
      </c>
      <c r="L24" s="23">
        <v>43000</v>
      </c>
      <c r="M24" s="23">
        <v>1100000</v>
      </c>
      <c r="N24" s="23">
        <v>750000</v>
      </c>
      <c r="O24" s="22" t="s">
        <v>27</v>
      </c>
      <c r="P24" s="22" t="s">
        <v>27</v>
      </c>
      <c r="Q24" s="108" t="s">
        <v>27</v>
      </c>
    </row>
    <row r="25" spans="1:17" s="47" customFormat="1" ht="20.25" customHeight="1" thickTop="1">
      <c r="A25" s="43">
        <v>2</v>
      </c>
      <c r="B25" s="44" t="s">
        <v>45</v>
      </c>
      <c r="C25" s="138" t="s">
        <v>1</v>
      </c>
      <c r="D25" s="138"/>
      <c r="E25" s="45">
        <f>SUM(E30)</f>
        <v>1472542</v>
      </c>
      <c r="F25" s="45">
        <f aca="true" t="shared" si="2" ref="F25:Q25">SUM(F30)</f>
        <v>220882</v>
      </c>
      <c r="G25" s="45">
        <f t="shared" si="2"/>
        <v>1251660</v>
      </c>
      <c r="H25" s="45">
        <f t="shared" si="2"/>
        <v>1472542</v>
      </c>
      <c r="I25" s="45">
        <f t="shared" si="2"/>
        <v>220882</v>
      </c>
      <c r="J25" s="46" t="s">
        <v>27</v>
      </c>
      <c r="K25" s="46" t="s">
        <v>27</v>
      </c>
      <c r="L25" s="45">
        <f t="shared" si="2"/>
        <v>220882</v>
      </c>
      <c r="M25" s="45">
        <f t="shared" si="2"/>
        <v>1251660</v>
      </c>
      <c r="N25" s="46" t="s">
        <v>27</v>
      </c>
      <c r="O25" s="46" t="s">
        <v>27</v>
      </c>
      <c r="P25" s="46" t="s">
        <v>27</v>
      </c>
      <c r="Q25" s="45">
        <f t="shared" si="2"/>
        <v>1251660</v>
      </c>
    </row>
    <row r="26" spans="1:17" s="47" customFormat="1" ht="20.25" customHeight="1">
      <c r="A26" s="165" t="s">
        <v>32</v>
      </c>
      <c r="B26" s="48" t="s">
        <v>15</v>
      </c>
      <c r="C26" s="139" t="s">
        <v>47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17" s="47" customFormat="1" ht="20.25" customHeight="1">
      <c r="A27" s="166"/>
      <c r="B27" s="48" t="s">
        <v>16</v>
      </c>
      <c r="C27" s="128" t="s">
        <v>48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7" s="47" customFormat="1" ht="20.25" customHeight="1">
      <c r="A28" s="166"/>
      <c r="B28" s="48" t="s">
        <v>17</v>
      </c>
      <c r="C28" s="128" t="s">
        <v>49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s="47" customFormat="1" ht="20.25" customHeight="1">
      <c r="A29" s="166"/>
      <c r="B29" s="48" t="s">
        <v>18</v>
      </c>
      <c r="C29" s="168" t="s">
        <v>50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s="47" customFormat="1" ht="38.25" customHeight="1">
      <c r="A30" s="166"/>
      <c r="B30" s="49" t="s">
        <v>19</v>
      </c>
      <c r="C30" s="77" t="s">
        <v>51</v>
      </c>
      <c r="D30" s="50"/>
      <c r="E30" s="78">
        <f>SUM(E31,E32,E33,E34)</f>
        <v>1472542</v>
      </c>
      <c r="F30" s="78">
        <f aca="true" t="shared" si="3" ref="F30:Q30">SUM(F31,F32,F33,F34)</f>
        <v>220882</v>
      </c>
      <c r="G30" s="78">
        <f t="shared" si="3"/>
        <v>1251660</v>
      </c>
      <c r="H30" s="78">
        <f t="shared" si="3"/>
        <v>1472542</v>
      </c>
      <c r="I30" s="78">
        <f t="shared" si="3"/>
        <v>220882</v>
      </c>
      <c r="J30" s="56" t="s">
        <v>27</v>
      </c>
      <c r="K30" s="56" t="s">
        <v>27</v>
      </c>
      <c r="L30" s="78">
        <f t="shared" si="3"/>
        <v>220882</v>
      </c>
      <c r="M30" s="78">
        <f t="shared" si="3"/>
        <v>1251660</v>
      </c>
      <c r="N30" s="56" t="s">
        <v>27</v>
      </c>
      <c r="O30" s="56" t="s">
        <v>27</v>
      </c>
      <c r="P30" s="56" t="s">
        <v>27</v>
      </c>
      <c r="Q30" s="78">
        <f t="shared" si="3"/>
        <v>1251660</v>
      </c>
    </row>
    <row r="31" spans="1:17" s="47" customFormat="1" ht="20.25" customHeight="1">
      <c r="A31" s="166"/>
      <c r="B31" s="150" t="s">
        <v>54</v>
      </c>
      <c r="C31" s="57"/>
      <c r="D31" s="58" t="s">
        <v>76</v>
      </c>
      <c r="E31" s="59">
        <v>660683</v>
      </c>
      <c r="F31" s="60" t="s">
        <v>27</v>
      </c>
      <c r="G31" s="59">
        <v>660683</v>
      </c>
      <c r="H31" s="59">
        <v>660683</v>
      </c>
      <c r="I31" s="60" t="s">
        <v>27</v>
      </c>
      <c r="J31" s="60" t="s">
        <v>27</v>
      </c>
      <c r="K31" s="60" t="s">
        <v>27</v>
      </c>
      <c r="L31" s="60" t="s">
        <v>27</v>
      </c>
      <c r="M31" s="59">
        <v>660683</v>
      </c>
      <c r="N31" s="60" t="s">
        <v>27</v>
      </c>
      <c r="O31" s="60" t="s">
        <v>27</v>
      </c>
      <c r="P31" s="60" t="s">
        <v>27</v>
      </c>
      <c r="Q31" s="59">
        <v>660683</v>
      </c>
    </row>
    <row r="32" spans="1:17" s="47" customFormat="1" ht="20.25" customHeight="1">
      <c r="A32" s="166"/>
      <c r="B32" s="169"/>
      <c r="C32" s="53"/>
      <c r="D32" s="53" t="s">
        <v>77</v>
      </c>
      <c r="E32" s="54">
        <v>116591</v>
      </c>
      <c r="F32" s="55">
        <v>116591</v>
      </c>
      <c r="G32" s="56" t="s">
        <v>27</v>
      </c>
      <c r="H32" s="54">
        <v>116591</v>
      </c>
      <c r="I32" s="55">
        <v>116591</v>
      </c>
      <c r="J32" s="56" t="s">
        <v>27</v>
      </c>
      <c r="K32" s="56" t="s">
        <v>27</v>
      </c>
      <c r="L32" s="55">
        <v>116591</v>
      </c>
      <c r="M32" s="56" t="s">
        <v>52</v>
      </c>
      <c r="N32" s="52" t="s">
        <v>27</v>
      </c>
      <c r="O32" s="52" t="s">
        <v>27</v>
      </c>
      <c r="P32" s="52" t="s">
        <v>27</v>
      </c>
      <c r="Q32" s="56" t="s">
        <v>53</v>
      </c>
    </row>
    <row r="33" spans="1:17" s="47" customFormat="1" ht="20.25" customHeight="1">
      <c r="A33" s="166"/>
      <c r="B33" s="170" t="s">
        <v>55</v>
      </c>
      <c r="C33" s="61"/>
      <c r="D33" s="53" t="s">
        <v>76</v>
      </c>
      <c r="E33" s="54">
        <v>590977</v>
      </c>
      <c r="F33" s="56" t="s">
        <v>27</v>
      </c>
      <c r="G33" s="54">
        <v>590977</v>
      </c>
      <c r="H33" s="54">
        <v>590977</v>
      </c>
      <c r="I33" s="56" t="s">
        <v>27</v>
      </c>
      <c r="J33" s="56" t="s">
        <v>27</v>
      </c>
      <c r="K33" s="56" t="s">
        <v>27</v>
      </c>
      <c r="L33" s="56" t="s">
        <v>27</v>
      </c>
      <c r="M33" s="54">
        <v>590977</v>
      </c>
      <c r="N33" s="56" t="s">
        <v>27</v>
      </c>
      <c r="O33" s="56" t="s">
        <v>27</v>
      </c>
      <c r="P33" s="56" t="s">
        <v>27</v>
      </c>
      <c r="Q33" s="54">
        <v>590977</v>
      </c>
    </row>
    <row r="34" spans="1:17" s="47" customFormat="1" ht="20.25" customHeight="1">
      <c r="A34" s="167"/>
      <c r="B34" s="169"/>
      <c r="C34" s="53"/>
      <c r="D34" s="53" t="s">
        <v>77</v>
      </c>
      <c r="E34" s="54">
        <v>104291</v>
      </c>
      <c r="F34" s="55">
        <v>104291</v>
      </c>
      <c r="G34" s="56" t="s">
        <v>27</v>
      </c>
      <c r="H34" s="54">
        <v>104291</v>
      </c>
      <c r="I34" s="55">
        <v>104291</v>
      </c>
      <c r="J34" s="56" t="s">
        <v>27</v>
      </c>
      <c r="K34" s="56" t="s">
        <v>27</v>
      </c>
      <c r="L34" s="55">
        <v>104291</v>
      </c>
      <c r="M34" s="56" t="s">
        <v>52</v>
      </c>
      <c r="N34" s="52" t="s">
        <v>27</v>
      </c>
      <c r="O34" s="52" t="s">
        <v>27</v>
      </c>
      <c r="P34" s="52" t="s">
        <v>27</v>
      </c>
      <c r="Q34" s="56" t="s">
        <v>53</v>
      </c>
    </row>
    <row r="35" spans="1:17" s="47" customFormat="1" ht="20.25" customHeight="1">
      <c r="A35" s="71"/>
      <c r="B35" s="72"/>
      <c r="C35" s="73"/>
      <c r="D35" s="73"/>
      <c r="E35" s="74"/>
      <c r="F35" s="75"/>
      <c r="G35" s="76"/>
      <c r="H35" s="74"/>
      <c r="I35" s="75"/>
      <c r="J35" s="76"/>
      <c r="K35" s="76"/>
      <c r="L35" s="75"/>
      <c r="M35" s="76"/>
      <c r="N35" s="76"/>
      <c r="O35" s="76"/>
      <c r="P35" s="76"/>
      <c r="Q35" s="76"/>
    </row>
    <row r="36" spans="1:17" s="47" customFormat="1" ht="20.25" customHeight="1">
      <c r="A36" s="71"/>
      <c r="B36" s="72"/>
      <c r="C36" s="73"/>
      <c r="D36" s="73"/>
      <c r="E36" s="74"/>
      <c r="F36" s="75"/>
      <c r="G36" s="76"/>
      <c r="H36" s="74"/>
      <c r="I36" s="75"/>
      <c r="J36" s="76"/>
      <c r="K36" s="76"/>
      <c r="L36" s="75"/>
      <c r="M36" s="76"/>
      <c r="N36" s="76"/>
      <c r="O36" s="76"/>
      <c r="P36" s="76"/>
      <c r="Q36" s="76"/>
    </row>
    <row r="37" spans="1:17" s="47" customFormat="1" ht="20.25" customHeight="1">
      <c r="A37" s="83"/>
      <c r="B37" s="84"/>
      <c r="C37" s="85"/>
      <c r="D37" s="85"/>
      <c r="E37" s="86"/>
      <c r="F37" s="87"/>
      <c r="G37" s="88"/>
      <c r="H37" s="86"/>
      <c r="I37" s="87"/>
      <c r="J37" s="88"/>
      <c r="K37" s="88"/>
      <c r="L37" s="87"/>
      <c r="M37" s="88"/>
      <c r="N37" s="88"/>
      <c r="O37" s="88"/>
      <c r="P37" s="88"/>
      <c r="Q37" s="87" t="s">
        <v>63</v>
      </c>
    </row>
    <row r="38" spans="1:17" s="47" customFormat="1" ht="20.25" customHeight="1">
      <c r="A38" s="37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  <c r="P38" s="5">
        <v>16</v>
      </c>
      <c r="Q38" s="38">
        <v>17</v>
      </c>
    </row>
    <row r="39" spans="1:17" s="47" customFormat="1" ht="20.25" customHeight="1">
      <c r="A39" s="43">
        <v>3</v>
      </c>
      <c r="B39" s="44" t="s">
        <v>45</v>
      </c>
      <c r="C39" s="138" t="s">
        <v>1</v>
      </c>
      <c r="D39" s="138"/>
      <c r="E39" s="69">
        <f>SUM(E44)</f>
        <v>1380</v>
      </c>
      <c r="F39" s="69">
        <f aca="true" t="shared" si="4" ref="F39:Q39">SUM(F44)</f>
        <v>207</v>
      </c>
      <c r="G39" s="69">
        <f t="shared" si="4"/>
        <v>1173</v>
      </c>
      <c r="H39" s="69">
        <f t="shared" si="4"/>
        <v>1380</v>
      </c>
      <c r="I39" s="69">
        <f t="shared" si="4"/>
        <v>207</v>
      </c>
      <c r="J39" s="70" t="s">
        <v>27</v>
      </c>
      <c r="K39" s="70" t="s">
        <v>27</v>
      </c>
      <c r="L39" s="69">
        <f t="shared" si="4"/>
        <v>207</v>
      </c>
      <c r="M39" s="69">
        <f t="shared" si="4"/>
        <v>1173</v>
      </c>
      <c r="N39" s="70" t="s">
        <v>27</v>
      </c>
      <c r="O39" s="70" t="s">
        <v>27</v>
      </c>
      <c r="P39" s="70" t="s">
        <v>27</v>
      </c>
      <c r="Q39" s="69">
        <f t="shared" si="4"/>
        <v>1173</v>
      </c>
    </row>
    <row r="40" spans="1:17" s="47" customFormat="1" ht="20.25" customHeight="1">
      <c r="A40" s="165" t="s">
        <v>46</v>
      </c>
      <c r="B40" s="48" t="s">
        <v>15</v>
      </c>
      <c r="C40" s="129" t="s">
        <v>47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</row>
    <row r="41" spans="1:17" s="47" customFormat="1" ht="20.25" customHeight="1">
      <c r="A41" s="166"/>
      <c r="B41" s="48" t="s">
        <v>16</v>
      </c>
      <c r="C41" s="175" t="s">
        <v>57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76"/>
    </row>
    <row r="42" spans="1:17" s="47" customFormat="1" ht="20.25" customHeight="1">
      <c r="A42" s="166"/>
      <c r="B42" s="48" t="s">
        <v>17</v>
      </c>
      <c r="C42" s="175" t="s">
        <v>58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76"/>
    </row>
    <row r="43" spans="1:17" s="47" customFormat="1" ht="20.25" customHeight="1">
      <c r="A43" s="166"/>
      <c r="B43" s="48" t="s">
        <v>18</v>
      </c>
      <c r="C43" s="152" t="s">
        <v>59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4"/>
    </row>
    <row r="44" spans="1:17" s="47" customFormat="1" ht="39" customHeight="1">
      <c r="A44" s="166"/>
      <c r="B44" s="49" t="s">
        <v>19</v>
      </c>
      <c r="C44" s="77" t="s">
        <v>51</v>
      </c>
      <c r="D44" s="50"/>
      <c r="E44" s="78">
        <f>SUM(E45,E46)</f>
        <v>1380</v>
      </c>
      <c r="F44" s="78">
        <f aca="true" t="shared" si="5" ref="F44:Q44">SUM(F45,F46)</f>
        <v>207</v>
      </c>
      <c r="G44" s="78">
        <f t="shared" si="5"/>
        <v>1173</v>
      </c>
      <c r="H44" s="78">
        <f t="shared" si="5"/>
        <v>1380</v>
      </c>
      <c r="I44" s="78">
        <f t="shared" si="5"/>
        <v>207</v>
      </c>
      <c r="J44" s="56" t="s">
        <v>27</v>
      </c>
      <c r="K44" s="56" t="s">
        <v>27</v>
      </c>
      <c r="L44" s="78">
        <f t="shared" si="5"/>
        <v>207</v>
      </c>
      <c r="M44" s="78">
        <f t="shared" si="5"/>
        <v>1173</v>
      </c>
      <c r="N44" s="56" t="s">
        <v>27</v>
      </c>
      <c r="O44" s="56" t="s">
        <v>27</v>
      </c>
      <c r="P44" s="56" t="s">
        <v>27</v>
      </c>
      <c r="Q44" s="78">
        <f t="shared" si="5"/>
        <v>1173</v>
      </c>
    </row>
    <row r="45" spans="1:17" s="47" customFormat="1" ht="20.25" customHeight="1">
      <c r="A45" s="166"/>
      <c r="B45" s="150" t="s">
        <v>54</v>
      </c>
      <c r="C45" s="57"/>
      <c r="D45" s="51" t="s">
        <v>78</v>
      </c>
      <c r="E45" s="59">
        <v>1173</v>
      </c>
      <c r="F45" s="60" t="s">
        <v>27</v>
      </c>
      <c r="G45" s="59">
        <v>1173</v>
      </c>
      <c r="H45" s="59">
        <v>1173</v>
      </c>
      <c r="I45" s="60" t="s">
        <v>27</v>
      </c>
      <c r="J45" s="60" t="s">
        <v>27</v>
      </c>
      <c r="K45" s="60" t="s">
        <v>27</v>
      </c>
      <c r="L45" s="60" t="s">
        <v>27</v>
      </c>
      <c r="M45" s="59">
        <v>1173</v>
      </c>
      <c r="N45" s="60" t="s">
        <v>27</v>
      </c>
      <c r="O45" s="60" t="s">
        <v>27</v>
      </c>
      <c r="P45" s="60" t="s">
        <v>27</v>
      </c>
      <c r="Q45" s="59">
        <v>1173</v>
      </c>
    </row>
    <row r="46" spans="1:17" s="47" customFormat="1" ht="20.25" customHeight="1" thickBot="1">
      <c r="A46" s="178"/>
      <c r="B46" s="151"/>
      <c r="C46" s="62"/>
      <c r="D46" s="62" t="s">
        <v>60</v>
      </c>
      <c r="E46" s="63">
        <v>207</v>
      </c>
      <c r="F46" s="64">
        <v>207</v>
      </c>
      <c r="G46" s="65" t="s">
        <v>27</v>
      </c>
      <c r="H46" s="63">
        <v>207</v>
      </c>
      <c r="I46" s="64">
        <v>207</v>
      </c>
      <c r="J46" s="65" t="s">
        <v>27</v>
      </c>
      <c r="K46" s="65" t="s">
        <v>27</v>
      </c>
      <c r="L46" s="64">
        <v>207</v>
      </c>
      <c r="M46" s="65" t="s">
        <v>27</v>
      </c>
      <c r="N46" s="66" t="s">
        <v>27</v>
      </c>
      <c r="O46" s="66" t="s">
        <v>27</v>
      </c>
      <c r="P46" s="66" t="s">
        <v>27</v>
      </c>
      <c r="Q46" s="65" t="s">
        <v>27</v>
      </c>
    </row>
    <row r="47" spans="1:18" s="2" customFormat="1" ht="19.5" customHeight="1" thickTop="1">
      <c r="A47" s="39">
        <v>4</v>
      </c>
      <c r="B47" s="7" t="s">
        <v>30</v>
      </c>
      <c r="C47" s="155" t="s">
        <v>1</v>
      </c>
      <c r="D47" s="156"/>
      <c r="E47" s="104">
        <v>614517</v>
      </c>
      <c r="F47" s="104">
        <v>290000</v>
      </c>
      <c r="G47" s="110">
        <v>324517</v>
      </c>
      <c r="H47" s="110">
        <v>614517</v>
      </c>
      <c r="I47" s="110">
        <v>290000</v>
      </c>
      <c r="J47" s="110">
        <v>290000</v>
      </c>
      <c r="K47" s="105" t="s">
        <v>27</v>
      </c>
      <c r="L47" s="105" t="s">
        <v>27</v>
      </c>
      <c r="M47" s="106">
        <v>324517</v>
      </c>
      <c r="N47" s="106">
        <v>200000</v>
      </c>
      <c r="O47" s="105" t="s">
        <v>27</v>
      </c>
      <c r="P47" s="105" t="s">
        <v>27</v>
      </c>
      <c r="Q47" s="107">
        <v>124517</v>
      </c>
      <c r="R47" s="33"/>
    </row>
    <row r="48" spans="1:18" ht="12.75" customHeight="1">
      <c r="A48" s="149" t="s">
        <v>56</v>
      </c>
      <c r="B48" s="4" t="s">
        <v>15</v>
      </c>
      <c r="C48" s="157" t="s">
        <v>35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9"/>
      <c r="R48" s="14"/>
    </row>
    <row r="49" spans="1:18" ht="12.75">
      <c r="A49" s="149"/>
      <c r="B49" s="4" t="s">
        <v>16</v>
      </c>
      <c r="C49" s="160" t="s">
        <v>41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2"/>
      <c r="R49" s="14"/>
    </row>
    <row r="50" spans="1:18" ht="18" customHeight="1">
      <c r="A50" s="149"/>
      <c r="B50" s="4" t="s">
        <v>17</v>
      </c>
      <c r="C50" s="132" t="s">
        <v>34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4"/>
      <c r="R50" s="14"/>
    </row>
    <row r="51" spans="1:18" ht="39" customHeight="1">
      <c r="A51" s="149"/>
      <c r="B51" s="28" t="s">
        <v>18</v>
      </c>
      <c r="C51" s="135" t="s">
        <v>44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7"/>
      <c r="R51" s="14"/>
    </row>
    <row r="52" spans="1:18" ht="78.75">
      <c r="A52" s="149"/>
      <c r="B52" s="4" t="s">
        <v>19</v>
      </c>
      <c r="C52" s="32" t="s">
        <v>38</v>
      </c>
      <c r="D52" s="14"/>
      <c r="E52" s="29">
        <v>614517</v>
      </c>
      <c r="F52" s="29">
        <v>290000</v>
      </c>
      <c r="G52" s="79">
        <v>324517</v>
      </c>
      <c r="H52" s="79">
        <v>614517</v>
      </c>
      <c r="I52" s="79">
        <v>290000</v>
      </c>
      <c r="J52" s="79">
        <v>290000</v>
      </c>
      <c r="K52" s="80" t="s">
        <v>27</v>
      </c>
      <c r="L52" s="80" t="s">
        <v>27</v>
      </c>
      <c r="M52" s="81">
        <v>324517</v>
      </c>
      <c r="N52" s="81">
        <v>200000</v>
      </c>
      <c r="O52" s="80" t="s">
        <v>27</v>
      </c>
      <c r="P52" s="80" t="s">
        <v>27</v>
      </c>
      <c r="Q52" s="82">
        <v>124517</v>
      </c>
      <c r="R52" s="14"/>
    </row>
    <row r="53" spans="1:18" ht="25.5">
      <c r="A53" s="149"/>
      <c r="B53" s="15" t="s">
        <v>36</v>
      </c>
      <c r="C53" s="16"/>
      <c r="D53" s="24" t="s">
        <v>37</v>
      </c>
      <c r="E53" s="17">
        <v>614517</v>
      </c>
      <c r="F53" s="17">
        <v>290000</v>
      </c>
      <c r="G53" s="89">
        <v>324517</v>
      </c>
      <c r="H53" s="25">
        <v>614517</v>
      </c>
      <c r="I53" s="25">
        <v>290000</v>
      </c>
      <c r="J53" s="25">
        <v>290000</v>
      </c>
      <c r="K53" s="26" t="s">
        <v>27</v>
      </c>
      <c r="L53" s="26" t="s">
        <v>27</v>
      </c>
      <c r="M53" s="27">
        <v>324517</v>
      </c>
      <c r="N53" s="27">
        <v>200000</v>
      </c>
      <c r="O53" s="26" t="s">
        <v>27</v>
      </c>
      <c r="P53" s="26" t="s">
        <v>27</v>
      </c>
      <c r="Q53" s="40">
        <v>124517</v>
      </c>
      <c r="R53" s="14"/>
    </row>
    <row r="54" spans="1:18" ht="12.75">
      <c r="A54" s="43">
        <v>5</v>
      </c>
      <c r="B54" s="44" t="s">
        <v>45</v>
      </c>
      <c r="C54" s="138" t="s">
        <v>1</v>
      </c>
      <c r="D54" s="138"/>
      <c r="E54" s="69">
        <f>SUM(E59)</f>
        <v>3729</v>
      </c>
      <c r="F54" s="70" t="s">
        <v>27</v>
      </c>
      <c r="G54" s="69">
        <f>SUM(G59)</f>
        <v>3729</v>
      </c>
      <c r="H54" s="69">
        <f>SUM(H59)</f>
        <v>3729</v>
      </c>
      <c r="I54" s="70" t="s">
        <v>27</v>
      </c>
      <c r="J54" s="70" t="s">
        <v>27</v>
      </c>
      <c r="K54" s="70" t="s">
        <v>27</v>
      </c>
      <c r="L54" s="70" t="s">
        <v>27</v>
      </c>
      <c r="M54" s="69">
        <f>SUM(M59)</f>
        <v>3729</v>
      </c>
      <c r="N54" s="70" t="s">
        <v>27</v>
      </c>
      <c r="O54" s="70" t="s">
        <v>27</v>
      </c>
      <c r="P54" s="70" t="s">
        <v>27</v>
      </c>
      <c r="Q54" s="69">
        <f>SUM(Q59)</f>
        <v>3729</v>
      </c>
      <c r="R54" s="14"/>
    </row>
    <row r="55" spans="1:18" ht="12.75">
      <c r="A55" s="165" t="s">
        <v>72</v>
      </c>
      <c r="B55" s="48" t="s">
        <v>15</v>
      </c>
      <c r="C55" s="129" t="s">
        <v>70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1"/>
      <c r="R55" s="14"/>
    </row>
    <row r="56" spans="1:18" ht="12.75">
      <c r="A56" s="166"/>
      <c r="B56" s="48" t="s">
        <v>64</v>
      </c>
      <c r="C56" s="175" t="s">
        <v>66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76"/>
      <c r="R56" s="14"/>
    </row>
    <row r="57" spans="1:18" ht="12.75">
      <c r="A57" s="166"/>
      <c r="B57" s="48" t="s">
        <v>17</v>
      </c>
      <c r="C57" s="175" t="s">
        <v>65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76"/>
      <c r="R57" s="14"/>
    </row>
    <row r="58" spans="1:18" ht="14.25">
      <c r="A58" s="166"/>
      <c r="B58" s="48" t="s">
        <v>18</v>
      </c>
      <c r="C58" s="152" t="s">
        <v>67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4"/>
      <c r="R58" s="14"/>
    </row>
    <row r="59" spans="1:18" ht="45">
      <c r="A59" s="166"/>
      <c r="B59" s="49" t="s">
        <v>19</v>
      </c>
      <c r="C59" s="77" t="s">
        <v>68</v>
      </c>
      <c r="D59" s="50"/>
      <c r="E59" s="78">
        <v>3729</v>
      </c>
      <c r="F59" s="91" t="s">
        <v>27</v>
      </c>
      <c r="G59" s="78">
        <f>SUM(G60)</f>
        <v>3729</v>
      </c>
      <c r="H59" s="78">
        <f>SUM(H60)</f>
        <v>3729</v>
      </c>
      <c r="I59" s="91" t="s">
        <v>27</v>
      </c>
      <c r="J59" s="91" t="s">
        <v>27</v>
      </c>
      <c r="K59" s="91" t="s">
        <v>27</v>
      </c>
      <c r="L59" s="91" t="s">
        <v>27</v>
      </c>
      <c r="M59" s="78">
        <f>SUM(M60)</f>
        <v>3729</v>
      </c>
      <c r="N59" s="91" t="s">
        <v>27</v>
      </c>
      <c r="O59" s="91" t="s">
        <v>27</v>
      </c>
      <c r="P59" s="91" t="s">
        <v>27</v>
      </c>
      <c r="Q59" s="101">
        <f>SUM(Q60)</f>
        <v>3729</v>
      </c>
      <c r="R59" s="14"/>
    </row>
    <row r="60" spans="1:18" ht="12.75">
      <c r="A60" s="167"/>
      <c r="B60" s="115" t="s">
        <v>54</v>
      </c>
      <c r="C60" s="58"/>
      <c r="D60" s="51" t="s">
        <v>69</v>
      </c>
      <c r="E60" s="59">
        <v>3729</v>
      </c>
      <c r="F60" s="60" t="s">
        <v>27</v>
      </c>
      <c r="G60" s="59">
        <v>3729</v>
      </c>
      <c r="H60" s="59">
        <v>3729</v>
      </c>
      <c r="I60" s="60" t="s">
        <v>27</v>
      </c>
      <c r="J60" s="60" t="s">
        <v>27</v>
      </c>
      <c r="K60" s="60" t="s">
        <v>27</v>
      </c>
      <c r="L60" s="60" t="s">
        <v>27</v>
      </c>
      <c r="M60" s="59">
        <v>3729</v>
      </c>
      <c r="N60" s="60" t="s">
        <v>27</v>
      </c>
      <c r="O60" s="60" t="s">
        <v>27</v>
      </c>
      <c r="P60" s="60" t="s">
        <v>27</v>
      </c>
      <c r="Q60" s="102">
        <v>3729</v>
      </c>
      <c r="R60" s="14"/>
    </row>
    <row r="61" spans="1:18" ht="12.75">
      <c r="A61" s="71"/>
      <c r="B61" s="111"/>
      <c r="C61" s="73"/>
      <c r="D61" s="73"/>
      <c r="E61" s="74"/>
      <c r="F61" s="76"/>
      <c r="G61" s="74"/>
      <c r="H61" s="74"/>
      <c r="I61" s="76"/>
      <c r="J61" s="76"/>
      <c r="K61" s="76"/>
      <c r="L61" s="76"/>
      <c r="M61" s="74"/>
      <c r="N61" s="76"/>
      <c r="O61" s="76"/>
      <c r="P61" s="76"/>
      <c r="Q61" s="74"/>
      <c r="R61" s="14"/>
    </row>
    <row r="62" spans="1:18" ht="12.75">
      <c r="A62" s="71"/>
      <c r="B62" s="111"/>
      <c r="C62" s="73"/>
      <c r="D62" s="73"/>
      <c r="E62" s="74"/>
      <c r="F62" s="76"/>
      <c r="G62" s="74"/>
      <c r="H62" s="74"/>
      <c r="I62" s="76"/>
      <c r="J62" s="76"/>
      <c r="K62" s="76"/>
      <c r="L62" s="76"/>
      <c r="M62" s="74"/>
      <c r="N62" s="76"/>
      <c r="O62" s="76"/>
      <c r="P62" s="76"/>
      <c r="Q62" s="74"/>
      <c r="R62" s="14"/>
    </row>
    <row r="63" spans="1:18" ht="12.75">
      <c r="A63" s="71"/>
      <c r="B63" s="111"/>
      <c r="C63" s="73"/>
      <c r="D63" s="73"/>
      <c r="E63" s="74"/>
      <c r="F63" s="76"/>
      <c r="G63" s="74"/>
      <c r="H63" s="74"/>
      <c r="I63" s="76"/>
      <c r="J63" s="76"/>
      <c r="K63" s="76"/>
      <c r="L63" s="76"/>
      <c r="M63" s="74"/>
      <c r="N63" s="76"/>
      <c r="O63" s="76"/>
      <c r="P63" s="76"/>
      <c r="Q63" s="74"/>
      <c r="R63" s="14"/>
    </row>
    <row r="64" spans="1:18" ht="12.75">
      <c r="A64" s="71"/>
      <c r="B64" s="111"/>
      <c r="C64" s="73"/>
      <c r="D64" s="73"/>
      <c r="E64" s="74"/>
      <c r="F64" s="76"/>
      <c r="G64" s="74"/>
      <c r="H64" s="74"/>
      <c r="I64" s="76"/>
      <c r="J64" s="76"/>
      <c r="K64" s="76"/>
      <c r="L64" s="76"/>
      <c r="M64" s="74"/>
      <c r="N64" s="76"/>
      <c r="O64" s="76"/>
      <c r="P64" s="76"/>
      <c r="Q64" s="74"/>
      <c r="R64" s="14"/>
    </row>
    <row r="65" spans="1:18" ht="12.75">
      <c r="A65" s="71"/>
      <c r="B65" s="111"/>
      <c r="C65" s="73"/>
      <c r="D65" s="73"/>
      <c r="E65" s="74"/>
      <c r="F65" s="76"/>
      <c r="G65" s="74"/>
      <c r="H65" s="74"/>
      <c r="I65" s="76"/>
      <c r="J65" s="76"/>
      <c r="K65" s="76"/>
      <c r="L65" s="76"/>
      <c r="M65" s="74"/>
      <c r="N65" s="76"/>
      <c r="O65" s="76"/>
      <c r="P65" s="76"/>
      <c r="Q65" s="74"/>
      <c r="R65" s="14"/>
    </row>
    <row r="66" spans="1:18" ht="12.75">
      <c r="A66" s="71"/>
      <c r="B66" s="111"/>
      <c r="C66" s="73"/>
      <c r="D66" s="73"/>
      <c r="E66" s="74"/>
      <c r="F66" s="76"/>
      <c r="G66" s="74"/>
      <c r="H66" s="74"/>
      <c r="I66" s="76"/>
      <c r="J66" s="76"/>
      <c r="K66" s="76"/>
      <c r="L66" s="76"/>
      <c r="M66" s="74"/>
      <c r="N66" s="76"/>
      <c r="O66" s="76"/>
      <c r="P66" s="76"/>
      <c r="Q66" s="74"/>
      <c r="R66" s="14"/>
    </row>
    <row r="67" spans="1:18" ht="12.75">
      <c r="A67" s="71"/>
      <c r="B67" s="111"/>
      <c r="C67" s="73"/>
      <c r="D67" s="73"/>
      <c r="E67" s="74"/>
      <c r="F67" s="76"/>
      <c r="G67" s="74"/>
      <c r="H67" s="74"/>
      <c r="I67" s="76"/>
      <c r="J67" s="76"/>
      <c r="K67" s="76"/>
      <c r="L67" s="76"/>
      <c r="M67" s="74"/>
      <c r="N67" s="76"/>
      <c r="O67" s="76"/>
      <c r="P67" s="76"/>
      <c r="Q67" s="74"/>
      <c r="R67" s="14"/>
    </row>
    <row r="68" spans="1:18" ht="12.75">
      <c r="A68" s="71"/>
      <c r="B68" s="111"/>
      <c r="C68" s="73"/>
      <c r="D68" s="73"/>
      <c r="E68" s="74"/>
      <c r="F68" s="76"/>
      <c r="G68" s="74"/>
      <c r="H68" s="74"/>
      <c r="I68" s="76"/>
      <c r="J68" s="76"/>
      <c r="K68" s="76"/>
      <c r="L68" s="76"/>
      <c r="M68" s="74"/>
      <c r="N68" s="76"/>
      <c r="O68" s="76"/>
      <c r="P68" s="76"/>
      <c r="Q68" s="74"/>
      <c r="R68" s="14"/>
    </row>
    <row r="69" spans="1:18" ht="12.75">
      <c r="A69" s="71"/>
      <c r="B69" s="111"/>
      <c r="C69" s="73"/>
      <c r="D69" s="73"/>
      <c r="E69" s="74"/>
      <c r="F69" s="76"/>
      <c r="G69" s="74"/>
      <c r="H69" s="74"/>
      <c r="I69" s="76"/>
      <c r="J69" s="76"/>
      <c r="K69" s="76"/>
      <c r="L69" s="76"/>
      <c r="M69" s="74"/>
      <c r="N69" s="76"/>
      <c r="O69" s="76"/>
      <c r="P69" s="76"/>
      <c r="Q69" s="74"/>
      <c r="R69" s="14"/>
    </row>
    <row r="70" spans="1:18" ht="12.75">
      <c r="A70" s="71"/>
      <c r="B70" s="111"/>
      <c r="C70" s="73"/>
      <c r="D70" s="73"/>
      <c r="E70" s="74"/>
      <c r="F70" s="76"/>
      <c r="G70" s="74"/>
      <c r="H70" s="74"/>
      <c r="I70" s="76"/>
      <c r="J70" s="76"/>
      <c r="K70" s="76"/>
      <c r="L70" s="76"/>
      <c r="M70" s="74"/>
      <c r="N70" s="76"/>
      <c r="O70" s="76"/>
      <c r="P70" s="76"/>
      <c r="Q70" s="74"/>
      <c r="R70" s="14"/>
    </row>
    <row r="71" spans="1:18" ht="12.75">
      <c r="A71" s="83"/>
      <c r="B71" s="84"/>
      <c r="C71" s="85"/>
      <c r="D71" s="85"/>
      <c r="E71" s="86"/>
      <c r="F71" s="87"/>
      <c r="G71" s="88"/>
      <c r="H71" s="86"/>
      <c r="I71" s="87"/>
      <c r="J71" s="88"/>
      <c r="K71" s="88"/>
      <c r="L71" s="87"/>
      <c r="M71" s="88"/>
      <c r="N71" s="88"/>
      <c r="O71" s="88"/>
      <c r="P71" s="88"/>
      <c r="Q71" s="87" t="s">
        <v>87</v>
      </c>
      <c r="R71" s="14"/>
    </row>
    <row r="72" spans="1:18" ht="11.25">
      <c r="A72" s="37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  <c r="Q72" s="38">
        <v>17</v>
      </c>
      <c r="R72" s="14"/>
    </row>
    <row r="73" spans="1:18" ht="19.5" customHeight="1">
      <c r="A73" s="43">
        <v>6</v>
      </c>
      <c r="B73" s="44" t="s">
        <v>45</v>
      </c>
      <c r="C73" s="138" t="s">
        <v>1</v>
      </c>
      <c r="D73" s="138"/>
      <c r="E73" s="69">
        <f>SUM(E77)</f>
        <v>32500</v>
      </c>
      <c r="F73" s="69">
        <f>SUM(F77)</f>
        <v>32500</v>
      </c>
      <c r="G73" s="69">
        <f>SUM(G77)</f>
        <v>0</v>
      </c>
      <c r="H73" s="69">
        <f>SUM(H77)</f>
        <v>32500</v>
      </c>
      <c r="I73" s="112">
        <v>32500</v>
      </c>
      <c r="J73" s="70" t="s">
        <v>27</v>
      </c>
      <c r="K73" s="70" t="s">
        <v>27</v>
      </c>
      <c r="L73" s="112">
        <v>32500</v>
      </c>
      <c r="M73" s="69">
        <f>SUM(M77)</f>
        <v>0</v>
      </c>
      <c r="N73" s="70" t="s">
        <v>27</v>
      </c>
      <c r="O73" s="70" t="s">
        <v>27</v>
      </c>
      <c r="P73" s="70" t="s">
        <v>27</v>
      </c>
      <c r="Q73" s="69">
        <f>SUM(Q77)</f>
        <v>0</v>
      </c>
      <c r="R73" s="14"/>
    </row>
    <row r="74" spans="1:18" ht="17.25" customHeight="1">
      <c r="A74" s="165" t="s">
        <v>80</v>
      </c>
      <c r="B74" s="48" t="s">
        <v>15</v>
      </c>
      <c r="C74" s="129" t="s">
        <v>84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1"/>
      <c r="R74" s="14"/>
    </row>
    <row r="75" spans="1:18" ht="16.5" customHeight="1">
      <c r="A75" s="166"/>
      <c r="B75" s="48" t="s">
        <v>82</v>
      </c>
      <c r="C75" s="175" t="s">
        <v>83</v>
      </c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76"/>
      <c r="R75" s="14"/>
    </row>
    <row r="76" spans="1:18" ht="17.25" customHeight="1">
      <c r="A76" s="166"/>
      <c r="B76" s="48" t="s">
        <v>18</v>
      </c>
      <c r="C76" s="186" t="s">
        <v>81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8"/>
      <c r="R76" s="14"/>
    </row>
    <row r="77" spans="1:18" ht="45">
      <c r="A77" s="166"/>
      <c r="B77" s="49" t="s">
        <v>19</v>
      </c>
      <c r="C77" s="77" t="s">
        <v>86</v>
      </c>
      <c r="D77" s="50"/>
      <c r="E77" s="78">
        <f>SUM(E78)</f>
        <v>32500</v>
      </c>
      <c r="F77" s="91">
        <v>32500</v>
      </c>
      <c r="G77" s="91" t="s">
        <v>27</v>
      </c>
      <c r="H77" s="78">
        <f>SUM(H78)</f>
        <v>32500</v>
      </c>
      <c r="I77" s="113">
        <v>32500</v>
      </c>
      <c r="J77" s="91" t="s">
        <v>27</v>
      </c>
      <c r="K77" s="91" t="s">
        <v>27</v>
      </c>
      <c r="L77" s="113">
        <v>32500</v>
      </c>
      <c r="M77" s="91" t="s">
        <v>27</v>
      </c>
      <c r="N77" s="91" t="s">
        <v>27</v>
      </c>
      <c r="O77" s="91" t="s">
        <v>27</v>
      </c>
      <c r="P77" s="91" t="s">
        <v>27</v>
      </c>
      <c r="Q77" s="91" t="s">
        <v>27</v>
      </c>
      <c r="R77" s="14"/>
    </row>
    <row r="78" spans="1:18" ht="13.5" thickBot="1">
      <c r="A78" s="166"/>
      <c r="B78" s="90" t="s">
        <v>54</v>
      </c>
      <c r="C78" s="57"/>
      <c r="D78" s="51" t="s">
        <v>85</v>
      </c>
      <c r="E78" s="59">
        <v>32500</v>
      </c>
      <c r="F78" s="60">
        <v>32500</v>
      </c>
      <c r="G78" s="60" t="s">
        <v>27</v>
      </c>
      <c r="H78" s="59">
        <v>32500</v>
      </c>
      <c r="I78" s="114">
        <v>32500</v>
      </c>
      <c r="J78" s="60" t="s">
        <v>27</v>
      </c>
      <c r="K78" s="60" t="s">
        <v>27</v>
      </c>
      <c r="L78" s="114">
        <v>32500</v>
      </c>
      <c r="M78" s="60" t="s">
        <v>27</v>
      </c>
      <c r="N78" s="60" t="s">
        <v>27</v>
      </c>
      <c r="O78" s="60" t="s">
        <v>27</v>
      </c>
      <c r="P78" s="60" t="s">
        <v>27</v>
      </c>
      <c r="Q78" s="60" t="s">
        <v>27</v>
      </c>
      <c r="R78" s="14"/>
    </row>
    <row r="79" spans="1:18" ht="12.75" customHeight="1" thickTop="1">
      <c r="A79" s="182"/>
      <c r="B79" s="179" t="s">
        <v>33</v>
      </c>
      <c r="C79" s="124" t="s">
        <v>61</v>
      </c>
      <c r="D79" s="126" t="s">
        <v>1</v>
      </c>
      <c r="E79" s="117">
        <f aca="true" t="shared" si="6" ref="E79:Q79">SUM(E23,E31,E32,E45,E46,E53,E60,E78)</f>
        <v>2071400</v>
      </c>
      <c r="F79" s="117">
        <f t="shared" si="6"/>
        <v>1081298</v>
      </c>
      <c r="G79" s="117">
        <f t="shared" si="6"/>
        <v>990102</v>
      </c>
      <c r="H79" s="117">
        <f t="shared" si="6"/>
        <v>2071400</v>
      </c>
      <c r="I79" s="117">
        <f t="shared" si="6"/>
        <v>1081298</v>
      </c>
      <c r="J79" s="117">
        <f t="shared" si="6"/>
        <v>890000</v>
      </c>
      <c r="K79" s="117">
        <f t="shared" si="6"/>
        <v>0</v>
      </c>
      <c r="L79" s="117">
        <f t="shared" si="6"/>
        <v>191298</v>
      </c>
      <c r="M79" s="117">
        <f t="shared" si="6"/>
        <v>990102</v>
      </c>
      <c r="N79" s="117">
        <f t="shared" si="6"/>
        <v>550000</v>
      </c>
      <c r="O79" s="117">
        <f t="shared" si="6"/>
        <v>0</v>
      </c>
      <c r="P79" s="117">
        <f t="shared" si="6"/>
        <v>0</v>
      </c>
      <c r="Q79" s="117">
        <f t="shared" si="6"/>
        <v>790102</v>
      </c>
      <c r="R79" s="116"/>
    </row>
    <row r="80" spans="1:18" ht="12.75" customHeight="1" thickBot="1">
      <c r="A80" s="183"/>
      <c r="B80" s="180"/>
      <c r="C80" s="125"/>
      <c r="D80" s="12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6"/>
    </row>
    <row r="81" spans="1:18" ht="13.5" customHeight="1" thickTop="1">
      <c r="A81" s="183"/>
      <c r="B81" s="180"/>
      <c r="C81" s="124" t="s">
        <v>62</v>
      </c>
      <c r="D81" s="126" t="s">
        <v>1</v>
      </c>
      <c r="E81" s="117">
        <f>SUM(E24,E33,E34)</f>
        <v>2238268</v>
      </c>
      <c r="F81" s="117">
        <f aca="true" t="shared" si="7" ref="F81:Q81">SUM(F24,F33,F34)</f>
        <v>547291</v>
      </c>
      <c r="G81" s="117">
        <f t="shared" si="7"/>
        <v>1690977</v>
      </c>
      <c r="H81" s="117">
        <f t="shared" si="7"/>
        <v>2238268</v>
      </c>
      <c r="I81" s="117">
        <f t="shared" si="7"/>
        <v>547291</v>
      </c>
      <c r="J81" s="117">
        <f t="shared" si="7"/>
        <v>400000</v>
      </c>
      <c r="K81" s="117">
        <f t="shared" si="7"/>
        <v>0</v>
      </c>
      <c r="L81" s="117">
        <f t="shared" si="7"/>
        <v>147291</v>
      </c>
      <c r="M81" s="117">
        <f t="shared" si="7"/>
        <v>1690977</v>
      </c>
      <c r="N81" s="117">
        <f t="shared" si="7"/>
        <v>750000</v>
      </c>
      <c r="O81" s="117">
        <f t="shared" si="7"/>
        <v>0</v>
      </c>
      <c r="P81" s="117">
        <f t="shared" si="7"/>
        <v>0</v>
      </c>
      <c r="Q81" s="117">
        <f t="shared" si="7"/>
        <v>590977</v>
      </c>
      <c r="R81" s="14"/>
    </row>
    <row r="82" spans="1:17" ht="13.5" customHeight="1" thickBot="1">
      <c r="A82" s="184"/>
      <c r="B82" s="181"/>
      <c r="C82" s="185"/>
      <c r="D82" s="17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</row>
    <row r="83" ht="12" thickTop="1"/>
  </sheetData>
  <sheetProtection/>
  <mergeCells count="92">
    <mergeCell ref="A74:A78"/>
    <mergeCell ref="C74:Q74"/>
    <mergeCell ref="C75:Q75"/>
    <mergeCell ref="C76:Q76"/>
    <mergeCell ref="E81:E82"/>
    <mergeCell ref="H81:H82"/>
    <mergeCell ref="M81:M82"/>
    <mergeCell ref="A40:A46"/>
    <mergeCell ref="N81:N82"/>
    <mergeCell ref="O81:O82"/>
    <mergeCell ref="P81:P82"/>
    <mergeCell ref="B79:B82"/>
    <mergeCell ref="A79:A82"/>
    <mergeCell ref="C54:D54"/>
    <mergeCell ref="A55:A60"/>
    <mergeCell ref="K81:K82"/>
    <mergeCell ref="C81:C82"/>
    <mergeCell ref="C42:Q42"/>
    <mergeCell ref="C41:Q41"/>
    <mergeCell ref="Q81:Q82"/>
    <mergeCell ref="C57:Q57"/>
    <mergeCell ref="C58:Q58"/>
    <mergeCell ref="G81:G82"/>
    <mergeCell ref="D81:D82"/>
    <mergeCell ref="C56:Q56"/>
    <mergeCell ref="C73:D73"/>
    <mergeCell ref="I10:Q10"/>
    <mergeCell ref="M12:M13"/>
    <mergeCell ref="E8:E13"/>
    <mergeCell ref="F9:F13"/>
    <mergeCell ref="L81:L82"/>
    <mergeCell ref="F81:F82"/>
    <mergeCell ref="C48:Q48"/>
    <mergeCell ref="C49:Q49"/>
    <mergeCell ref="I81:I82"/>
    <mergeCell ref="J81:J82"/>
    <mergeCell ref="F8:G8"/>
    <mergeCell ref="C21:Q21"/>
    <mergeCell ref="H10:H13"/>
    <mergeCell ref="I11:L11"/>
    <mergeCell ref="I12:I13"/>
    <mergeCell ref="J12:L12"/>
    <mergeCell ref="G9:G13"/>
    <mergeCell ref="D8:D13"/>
    <mergeCell ref="H8:Q8"/>
    <mergeCell ref="H9:Q9"/>
    <mergeCell ref="A6:Q6"/>
    <mergeCell ref="C47:D47"/>
    <mergeCell ref="N12:Q12"/>
    <mergeCell ref="A26:A34"/>
    <mergeCell ref="C29:Q29"/>
    <mergeCell ref="B31:B32"/>
    <mergeCell ref="B33:B34"/>
    <mergeCell ref="C39:D39"/>
    <mergeCell ref="A17:A24"/>
    <mergeCell ref="M11:Q11"/>
    <mergeCell ref="A8:A13"/>
    <mergeCell ref="B8:B13"/>
    <mergeCell ref="C8:C13"/>
    <mergeCell ref="A48:A53"/>
    <mergeCell ref="B45:B46"/>
    <mergeCell ref="C43:Q43"/>
    <mergeCell ref="C16:D16"/>
    <mergeCell ref="C40:Q40"/>
    <mergeCell ref="C17:Q17"/>
    <mergeCell ref="C18:Q18"/>
    <mergeCell ref="C19:Q19"/>
    <mergeCell ref="P79:P80"/>
    <mergeCell ref="Q79:Q80"/>
    <mergeCell ref="I79:I80"/>
    <mergeCell ref="G79:G80"/>
    <mergeCell ref="C28:Q28"/>
    <mergeCell ref="C50:Q50"/>
    <mergeCell ref="C51:Q51"/>
    <mergeCell ref="C25:D25"/>
    <mergeCell ref="C26:Q26"/>
    <mergeCell ref="B20:B21"/>
    <mergeCell ref="C20:Q20"/>
    <mergeCell ref="C79:C80"/>
    <mergeCell ref="D79:D80"/>
    <mergeCell ref="E79:E80"/>
    <mergeCell ref="F79:F80"/>
    <mergeCell ref="H79:H80"/>
    <mergeCell ref="O79:O80"/>
    <mergeCell ref="C27:Q27"/>
    <mergeCell ref="C55:Q55"/>
    <mergeCell ref="R79:R80"/>
    <mergeCell ref="K79:K80"/>
    <mergeCell ref="J79:J80"/>
    <mergeCell ref="M79:M80"/>
    <mergeCell ref="N79:N80"/>
    <mergeCell ref="L79:L80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2010-11-02T08:10:25Z</cp:lastPrinted>
  <dcterms:created xsi:type="dcterms:W3CDTF">1998-12-09T13:02:10Z</dcterms:created>
  <dcterms:modified xsi:type="dcterms:W3CDTF">2010-11-02T08:10:26Z</dcterms:modified>
  <cp:category/>
  <cp:version/>
  <cp:contentType/>
  <cp:contentStatus/>
</cp:coreProperties>
</file>