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120" windowHeight="6525"/>
  </bookViews>
  <sheets>
    <sheet name="4" sheetId="41" r:id="rId1"/>
  </sheets>
  <calcPr calcId="125725"/>
</workbook>
</file>

<file path=xl/calcChain.xml><?xml version="1.0" encoding="utf-8"?>
<calcChain xmlns="http://schemas.openxmlformats.org/spreadsheetml/2006/main">
  <c r="Q62" i="41"/>
  <c r="M62"/>
  <c r="M57" s="1"/>
  <c r="L62"/>
  <c r="I62"/>
  <c r="I57" s="1"/>
  <c r="H62"/>
  <c r="H57" s="1"/>
  <c r="G62"/>
  <c r="G57" s="1"/>
  <c r="F62"/>
  <c r="F57" s="1"/>
  <c r="E62"/>
  <c r="E57" s="1"/>
  <c r="Q57"/>
  <c r="P57"/>
  <c r="O57"/>
  <c r="N57"/>
  <c r="L57"/>
  <c r="K57"/>
  <c r="J57"/>
  <c r="Q54"/>
  <c r="Q48" s="1"/>
  <c r="P54"/>
  <c r="O54"/>
  <c r="O48" s="1"/>
  <c r="N54"/>
  <c r="M54"/>
  <c r="M48" s="1"/>
  <c r="L54"/>
  <c r="K54"/>
  <c r="K48" s="1"/>
  <c r="J54"/>
  <c r="I54"/>
  <c r="I48" s="1"/>
  <c r="H54"/>
  <c r="G54"/>
  <c r="G48" s="1"/>
  <c r="F54"/>
  <c r="E54"/>
  <c r="E48" s="1"/>
  <c r="P48"/>
  <c r="N48"/>
  <c r="L48"/>
  <c r="J48"/>
  <c r="H48"/>
  <c r="F48"/>
  <c r="N22" l="1"/>
  <c r="N45"/>
  <c r="N39" s="1"/>
  <c r="Q45"/>
  <c r="P45"/>
  <c r="O45"/>
  <c r="M45"/>
  <c r="M39" s="1"/>
  <c r="L45"/>
  <c r="L39" s="1"/>
  <c r="K45"/>
  <c r="J45"/>
  <c r="J39" s="1"/>
  <c r="I45"/>
  <c r="I39" s="1"/>
  <c r="H45"/>
  <c r="H39" s="1"/>
  <c r="G45"/>
  <c r="G39" s="1"/>
  <c r="F45"/>
  <c r="E45"/>
  <c r="E39" s="1"/>
  <c r="Q39"/>
  <c r="P39"/>
  <c r="O39"/>
  <c r="K39"/>
  <c r="F39"/>
  <c r="G31"/>
  <c r="H31"/>
  <c r="I31"/>
  <c r="J31"/>
  <c r="K31"/>
  <c r="L31"/>
  <c r="L26" s="1"/>
  <c r="M31"/>
  <c r="M26" s="1"/>
  <c r="N31"/>
  <c r="O31"/>
  <c r="P31"/>
  <c r="Q31"/>
  <c r="F31"/>
  <c r="F26" s="1"/>
  <c r="E31"/>
  <c r="H26"/>
  <c r="Q26"/>
  <c r="F22"/>
  <c r="F16" s="1"/>
  <c r="F66" s="1"/>
  <c r="G22"/>
  <c r="G16" s="1"/>
  <c r="H22"/>
  <c r="H16" s="1"/>
  <c r="H66" s="1"/>
  <c r="I22"/>
  <c r="I16" s="1"/>
  <c r="J22"/>
  <c r="J16" s="1"/>
  <c r="K22"/>
  <c r="K16" s="1"/>
  <c r="L22"/>
  <c r="L16" s="1"/>
  <c r="L66" s="1"/>
  <c r="M22"/>
  <c r="M16" s="1"/>
  <c r="M66" s="1"/>
  <c r="N16"/>
  <c r="O22"/>
  <c r="O16" s="1"/>
  <c r="P22"/>
  <c r="P16" s="1"/>
  <c r="Q22"/>
  <c r="Q16" s="1"/>
  <c r="Q66" s="1"/>
  <c r="E22"/>
  <c r="E16" s="1"/>
  <c r="G26"/>
  <c r="E26"/>
  <c r="I26"/>
  <c r="P26"/>
  <c r="O26"/>
  <c r="N26"/>
  <c r="K26"/>
  <c r="J26"/>
  <c r="E66" l="1"/>
  <c r="P66"/>
  <c r="N66"/>
  <c r="J66"/>
  <c r="O66"/>
  <c r="K66"/>
  <c r="I66"/>
  <c r="G66"/>
</calcChain>
</file>

<file path=xl/sharedStrings.xml><?xml version="1.0" encoding="utf-8"?>
<sst xmlns="http://schemas.openxmlformats.org/spreadsheetml/2006/main" count="194" uniqueCount="73">
  <si>
    <t>w tym:</t>
  </si>
  <si>
    <t>x</t>
  </si>
  <si>
    <t>Lp.</t>
  </si>
  <si>
    <t>Planowane wydatki</t>
  </si>
  <si>
    <t>Projekt</t>
  </si>
  <si>
    <t>Kategoria interwencji funduszy strukturalnych</t>
  </si>
  <si>
    <t>Środki z budżetu UE</t>
  </si>
  <si>
    <t>Wydatki razem (9+13)</t>
  </si>
  <si>
    <t>z tego:</t>
  </si>
  <si>
    <t>Wydatki razem (10+11+12)</t>
  </si>
  <si>
    <t>z tego, źródła finansowania:</t>
  </si>
  <si>
    <t>Wydatki razem (14+15+16+17)</t>
  </si>
  <si>
    <t>obligacje</t>
  </si>
  <si>
    <t>pożyczki na prefinansowanie z budżetu państwa</t>
  </si>
  <si>
    <t>pozostałe</t>
  </si>
  <si>
    <t>Program:</t>
  </si>
  <si>
    <t>Priorytet:</t>
  </si>
  <si>
    <t>Działanie:</t>
  </si>
  <si>
    <t>Nazwa projektu:</t>
  </si>
  <si>
    <t>Razem wydatki:</t>
  </si>
  <si>
    <t>Środki
z budżetu krajowego</t>
  </si>
  <si>
    <t>Środki
z budżetu UE</t>
  </si>
  <si>
    <t>pożyczki
i kredyty</t>
  </si>
  <si>
    <t>Wydatki
w okresie realizacji Projektu (całkowita wartość Projektu)
(6+7)</t>
  </si>
  <si>
    <t>Klasyfikacja (dział, rozdział,
paragraf)</t>
  </si>
  <si>
    <t>Środki z budżetu krajowego</t>
  </si>
  <si>
    <t>1.1</t>
  </si>
  <si>
    <t>-</t>
  </si>
  <si>
    <t>Wydatki inwestycyjne razem:</t>
  </si>
  <si>
    <t>Program Rozwoju Obszarów Wiejskich na lata 2007-2013</t>
  </si>
  <si>
    <t>2.1</t>
  </si>
  <si>
    <t>Europejski Fundusz Rolny na rzecz Rozwoju Obszarów Wiejskich (EFRROW)</t>
  </si>
  <si>
    <t>Działanie 321  Podstawowe usługi dla gospodarki i ludności wiejskiej</t>
  </si>
  <si>
    <t>Wydatki bieżące razem:</t>
  </si>
  <si>
    <t>3.1</t>
  </si>
  <si>
    <t>OGÓŁEM:</t>
  </si>
  <si>
    <t>str. 2</t>
  </si>
  <si>
    <t>Oś. 3 Jakość życia na obszarach wiejskich i różnicowanie gospodarki wiejskiej</t>
  </si>
  <si>
    <t>4.1</t>
  </si>
  <si>
    <t>3.</t>
  </si>
  <si>
    <t>4.</t>
  </si>
  <si>
    <t>010/01010/6058</t>
  </si>
  <si>
    <t>010/01010/6059</t>
  </si>
  <si>
    <t>5.</t>
  </si>
  <si>
    <t>5.1</t>
  </si>
  <si>
    <t>Regionalny Program Operacyjny Województwa Kujawsko - Pomorskiego na lata 2007-2013</t>
  </si>
  <si>
    <r>
      <t xml:space="preserve">Priorytet IV    </t>
    </r>
    <r>
      <rPr>
        <i/>
        <sz val="10"/>
        <rFont val="Arial"/>
        <family val="2"/>
        <charset val="238"/>
      </rPr>
      <t>Rozwój Infrastruktury Społeczeństwa Informacyjnego</t>
    </r>
  </si>
  <si>
    <t>Działanie 4.2.Rozwój usług i aplikacji dla ludności</t>
  </si>
  <si>
    <t>Europejski Fundusz Rozwoju Regionalnego</t>
  </si>
  <si>
    <t>720/72095/6069</t>
  </si>
  <si>
    <t>Instalacja kolektorów słonecznych dla Zespołu Szkół w Radzyniu Chełmińskim</t>
  </si>
  <si>
    <t>801/80101/6058</t>
  </si>
  <si>
    <t>801/80101/6059</t>
  </si>
  <si>
    <t>Zakup sprzętu komputerowego w ramach projektu "Infostrada Kujaw i Pomorza"</t>
  </si>
  <si>
    <t>Budowa przydomowych oczyszczalni ścieków wraz z rozbudowa sieci kanalizacyjnej oraz wymiana i rozbudowa sieci wodociagowej na terenie gminy Radzyń Chełmiński</t>
  </si>
  <si>
    <t>2013r.</t>
  </si>
  <si>
    <t>Plan wydatków na programy i projekty realizowane ze środków pochodzących z budżetu Unii Europejskiej na rok 2013</t>
  </si>
  <si>
    <t>Program Operacyjny Kapitał Ludzki</t>
  </si>
  <si>
    <t>VII. Promocja integracji społecznej</t>
  </si>
  <si>
    <t>Działanie 7.2 Przeciwdziałanie wykluczeniu i wzmocnienie sektora ekonomii społecznej</t>
  </si>
  <si>
    <t>Europejski Fundusz Społeczny</t>
  </si>
  <si>
    <t>852/85232/2707</t>
  </si>
  <si>
    <t>852/85232/2709</t>
  </si>
  <si>
    <r>
      <t xml:space="preserve">Priorytet VII    </t>
    </r>
    <r>
      <rPr>
        <i/>
        <sz val="10"/>
        <rFont val="Arial"/>
        <family val="2"/>
        <charset val="238"/>
      </rPr>
      <t>Promocja integracji społecznej</t>
    </r>
  </si>
  <si>
    <t>Działanie 7.1. Rozwój i upowszechnianie aktywnej integracji przez ośrodki pomocy społecznej</t>
  </si>
  <si>
    <t>Aktywna integracja w Radzyniu Chełmińskim</t>
  </si>
  <si>
    <t>853/85395/2007</t>
  </si>
  <si>
    <t>853/85395/2009</t>
  </si>
  <si>
    <t xml:space="preserve">          -</t>
  </si>
  <si>
    <t xml:space="preserve">    -</t>
  </si>
  <si>
    <t>852/85214/3119</t>
  </si>
  <si>
    <t>Centrum Integracji Społecznej w Szumiłowie</t>
  </si>
  <si>
    <t>Załącznik Nr 10 do uchwały Nr …………. Rady Miejskiej Radzynia Chełmińskiego z dnia 20 grudnia 2012r.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</si>
</sst>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7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7" fillId="0" borderId="4" xfId="1" applyFont="1" applyBorder="1"/>
    <xf numFmtId="0" fontId="7" fillId="0" borderId="5" xfId="1" applyFont="1" applyBorder="1" applyAlignment="1"/>
    <xf numFmtId="0" fontId="7" fillId="0" borderId="4" xfId="1" applyFont="1" applyBorder="1" applyAlignment="1">
      <alignment horizontal="center"/>
    </xf>
    <xf numFmtId="3" fontId="7" fillId="0" borderId="6" xfId="1" applyNumberFormat="1" applyFont="1" applyBorder="1"/>
    <xf numFmtId="3" fontId="7" fillId="0" borderId="6" xfId="1" applyNumberFormat="1" applyFont="1" applyBorder="1" applyAlignment="1">
      <alignment horizontal="center"/>
    </xf>
    <xf numFmtId="3" fontId="7" fillId="0" borderId="6" xfId="1" applyNumberFormat="1" applyFont="1" applyBorder="1" applyAlignment="1"/>
    <xf numFmtId="0" fontId="3" fillId="0" borderId="0" xfId="1" applyFont="1" applyBorder="1"/>
    <xf numFmtId="0" fontId="7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0" xfId="1" applyFont="1" applyFill="1" applyBorder="1"/>
    <xf numFmtId="0" fontId="3" fillId="0" borderId="10" xfId="1" applyFont="1" applyFill="1" applyBorder="1"/>
    <xf numFmtId="0" fontId="2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right"/>
    </xf>
    <xf numFmtId="0" fontId="2" fillId="0" borderId="17" xfId="1" applyFont="1" applyBorder="1"/>
    <xf numFmtId="3" fontId="6" fillId="0" borderId="18" xfId="1" applyNumberFormat="1" applyFont="1" applyBorder="1"/>
    <xf numFmtId="0" fontId="9" fillId="0" borderId="0" xfId="1" applyFont="1"/>
    <xf numFmtId="0" fontId="7" fillId="0" borderId="18" xfId="1" applyFont="1" applyBorder="1"/>
    <xf numFmtId="0" fontId="7" fillId="0" borderId="19" xfId="1" applyFont="1" applyBorder="1"/>
    <xf numFmtId="0" fontId="9" fillId="0" borderId="0" xfId="1" applyFont="1" applyBorder="1"/>
    <xf numFmtId="0" fontId="7" fillId="0" borderId="20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20" xfId="1" applyNumberFormat="1" applyFont="1" applyBorder="1" applyAlignment="1">
      <alignment horizontal="center"/>
    </xf>
    <xf numFmtId="3" fontId="7" fillId="0" borderId="17" xfId="1" applyNumberFormat="1" applyFont="1" applyBorder="1"/>
    <xf numFmtId="3" fontId="7" fillId="0" borderId="22" xfId="1" applyNumberFormat="1" applyFont="1" applyBorder="1"/>
    <xf numFmtId="3" fontId="7" fillId="0" borderId="22" xfId="1" applyNumberFormat="1" applyFont="1" applyBorder="1" applyAlignment="1">
      <alignment horizontal="center"/>
    </xf>
    <xf numFmtId="0" fontId="9" fillId="0" borderId="22" xfId="1" applyFont="1" applyFill="1" applyBorder="1" applyAlignment="1">
      <alignment horizontal="center" vertical="center" wrapText="1"/>
    </xf>
    <xf numFmtId="0" fontId="3" fillId="0" borderId="23" xfId="1" applyFont="1" applyBorder="1"/>
    <xf numFmtId="0" fontId="9" fillId="0" borderId="0" xfId="1" applyFont="1" applyAlignment="1"/>
    <xf numFmtId="3" fontId="7" fillId="0" borderId="24" xfId="1" applyNumberFormat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3" fontId="6" fillId="0" borderId="27" xfId="1" applyNumberFormat="1" applyFont="1" applyBorder="1"/>
    <xf numFmtId="3" fontId="7" fillId="0" borderId="29" xfId="1" applyNumberFormat="1" applyFont="1" applyBorder="1"/>
    <xf numFmtId="0" fontId="8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3" fontId="7" fillId="0" borderId="0" xfId="1" applyNumberFormat="1" applyFont="1" applyBorder="1"/>
    <xf numFmtId="3" fontId="7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3" fontId="7" fillId="0" borderId="30" xfId="1" applyNumberFormat="1" applyFont="1" applyBorder="1"/>
    <xf numFmtId="3" fontId="7" fillId="0" borderId="30" xfId="1" applyNumberFormat="1" applyFont="1" applyBorder="1" applyAlignment="1">
      <alignment horizontal="right"/>
    </xf>
    <xf numFmtId="3" fontId="7" fillId="0" borderId="3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3" fontId="6" fillId="0" borderId="31" xfId="1" applyNumberFormat="1" applyFont="1" applyBorder="1"/>
    <xf numFmtId="3" fontId="6" fillId="0" borderId="32" xfId="1" applyNumberFormat="1" applyFont="1" applyBorder="1"/>
    <xf numFmtId="3" fontId="6" fillId="0" borderId="17" xfId="1" applyNumberFormat="1" applyFont="1" applyBorder="1"/>
    <xf numFmtId="3" fontId="6" fillId="0" borderId="28" xfId="1" applyNumberFormat="1" applyFont="1" applyBorder="1"/>
    <xf numFmtId="0" fontId="7" fillId="0" borderId="0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3" fontId="3" fillId="0" borderId="0" xfId="1" applyNumberFormat="1" applyFont="1" applyBorder="1" applyAlignment="1">
      <alignment horizontal="right"/>
    </xf>
    <xf numFmtId="0" fontId="3" fillId="0" borderId="17" xfId="1" applyFont="1" applyBorder="1" applyAlignment="1">
      <alignment horizontal="center" vertical="center" wrapText="1"/>
    </xf>
    <xf numFmtId="0" fontId="7" fillId="0" borderId="63" xfId="1" applyFont="1" applyBorder="1" applyAlignment="1">
      <alignment vertical="center"/>
    </xf>
    <xf numFmtId="0" fontId="7" fillId="0" borderId="64" xfId="1" applyFont="1" applyBorder="1" applyAlignment="1">
      <alignment horizontal="center"/>
    </xf>
    <xf numFmtId="3" fontId="7" fillId="0" borderId="64" xfId="1" applyNumberFormat="1" applyFont="1" applyBorder="1"/>
    <xf numFmtId="3" fontId="7" fillId="0" borderId="64" xfId="1" applyNumberFormat="1" applyFont="1" applyBorder="1" applyAlignment="1">
      <alignment horizontal="center"/>
    </xf>
    <xf numFmtId="3" fontId="7" fillId="0" borderId="65" xfId="1" applyNumberFormat="1" applyFont="1" applyBorder="1" applyAlignment="1">
      <alignment horizontal="center"/>
    </xf>
    <xf numFmtId="3" fontId="7" fillId="0" borderId="66" xfId="1" applyNumberFormat="1" applyFont="1" applyBorder="1" applyAlignment="1">
      <alignment horizontal="center"/>
    </xf>
    <xf numFmtId="3" fontId="7" fillId="0" borderId="64" xfId="1" applyNumberFormat="1" applyFont="1" applyBorder="1" applyAlignment="1">
      <alignment horizontal="right"/>
    </xf>
    <xf numFmtId="0" fontId="9" fillId="0" borderId="22" xfId="1" applyFont="1" applyFill="1" applyBorder="1" applyAlignment="1">
      <alignment horizontal="center" vertical="center" wrapText="1"/>
    </xf>
    <xf numFmtId="3" fontId="7" fillId="0" borderId="69" xfId="1" applyNumberFormat="1" applyFont="1" applyBorder="1" applyAlignment="1">
      <alignment horizontal="center"/>
    </xf>
    <xf numFmtId="0" fontId="9" fillId="0" borderId="25" xfId="1" applyFont="1" applyBorder="1"/>
    <xf numFmtId="0" fontId="7" fillId="0" borderId="33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3" fontId="7" fillId="0" borderId="33" xfId="1" applyNumberFormat="1" applyFont="1" applyBorder="1"/>
    <xf numFmtId="3" fontId="7" fillId="0" borderId="7" xfId="1" applyNumberFormat="1" applyFont="1" applyBorder="1"/>
    <xf numFmtId="3" fontId="7" fillId="0" borderId="33" xfId="1" applyNumberFormat="1" applyFont="1" applyBorder="1" applyAlignment="1">
      <alignment horizontal="center"/>
    </xf>
    <xf numFmtId="3" fontId="7" fillId="0" borderId="33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center"/>
    </xf>
    <xf numFmtId="3" fontId="7" fillId="0" borderId="69" xfId="1" applyNumberFormat="1" applyFont="1" applyBorder="1" applyAlignment="1">
      <alignment horizontal="right"/>
    </xf>
    <xf numFmtId="3" fontId="7" fillId="0" borderId="71" xfId="1" applyNumberFormat="1" applyFont="1" applyBorder="1" applyAlignment="1">
      <alignment horizontal="center"/>
    </xf>
    <xf numFmtId="3" fontId="7" fillId="0" borderId="70" xfId="1" applyNumberFormat="1" applyFont="1" applyBorder="1" applyAlignment="1">
      <alignment horizontal="center"/>
    </xf>
    <xf numFmtId="3" fontId="7" fillId="0" borderId="7" xfId="1" applyNumberFormat="1" applyFont="1" applyBorder="1" applyAlignment="1">
      <alignment horizontal="right"/>
    </xf>
    <xf numFmtId="3" fontId="7" fillId="0" borderId="73" xfId="1" applyNumberFormat="1" applyFont="1" applyBorder="1" applyAlignment="1">
      <alignment horizontal="center"/>
    </xf>
    <xf numFmtId="3" fontId="7" fillId="0" borderId="72" xfId="1" applyNumberFormat="1" applyFont="1" applyBorder="1" applyAlignment="1">
      <alignment horizontal="center"/>
    </xf>
    <xf numFmtId="0" fontId="3" fillId="0" borderId="22" xfId="1" applyFont="1" applyFill="1" applyBorder="1" applyAlignment="1">
      <alignment horizontal="center" vertical="center" wrapText="1"/>
    </xf>
    <xf numFmtId="3" fontId="7" fillId="0" borderId="70" xfId="1" applyNumberFormat="1" applyFont="1" applyBorder="1" applyAlignment="1">
      <alignment horizontal="right"/>
    </xf>
    <xf numFmtId="3" fontId="7" fillId="0" borderId="21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3" fontId="7" fillId="0" borderId="20" xfId="1" applyNumberFormat="1" applyFont="1" applyBorder="1" applyAlignment="1">
      <alignment horizontal="right"/>
    </xf>
    <xf numFmtId="3" fontId="7" fillId="0" borderId="75" xfId="1" applyNumberFormat="1" applyFont="1" applyBorder="1" applyAlignment="1">
      <alignment horizontal="center"/>
    </xf>
    <xf numFmtId="3" fontId="7" fillId="0" borderId="29" xfId="1" applyNumberFormat="1" applyFont="1" applyBorder="1" applyAlignment="1">
      <alignment horizontal="center"/>
    </xf>
    <xf numFmtId="0" fontId="6" fillId="0" borderId="0" xfId="1" applyFont="1" applyAlignment="1">
      <alignment horizontal="right"/>
    </xf>
    <xf numFmtId="0" fontId="2" fillId="0" borderId="47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" fillId="0" borderId="52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4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39" xfId="1" applyFont="1" applyBorder="1" applyAlignment="1">
      <alignment horizontal="left" vertical="center" wrapText="1"/>
    </xf>
    <xf numFmtId="0" fontId="6" fillId="0" borderId="45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1" xfId="1" applyFont="1" applyFill="1" applyBorder="1" applyAlignment="1">
      <alignment horizontal="left"/>
    </xf>
    <xf numFmtId="0" fontId="7" fillId="0" borderId="59" xfId="1" applyFont="1" applyFill="1" applyBorder="1" applyAlignment="1">
      <alignment horizontal="left"/>
    </xf>
    <xf numFmtId="0" fontId="7" fillId="0" borderId="60" xfId="1" applyFont="1" applyFill="1" applyBorder="1" applyAlignment="1">
      <alignment horizontal="left"/>
    </xf>
    <xf numFmtId="0" fontId="7" fillId="0" borderId="38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39" xfId="1" applyFont="1" applyFill="1" applyBorder="1" applyAlignment="1">
      <alignment horizontal="left"/>
    </xf>
    <xf numFmtId="0" fontId="11" fillId="0" borderId="58" xfId="1" applyFont="1" applyFill="1" applyBorder="1" applyAlignment="1">
      <alignment horizontal="left"/>
    </xf>
    <xf numFmtId="0" fontId="11" fillId="0" borderId="30" xfId="1" applyFont="1" applyFill="1" applyBorder="1" applyAlignment="1">
      <alignment horizontal="left"/>
    </xf>
    <xf numFmtId="0" fontId="11" fillId="0" borderId="46" xfId="1" applyFont="1" applyFill="1" applyBorder="1" applyAlignment="1">
      <alignment horizontal="left"/>
    </xf>
    <xf numFmtId="0" fontId="7" fillId="0" borderId="42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0" fontId="7" fillId="0" borderId="43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0" fontId="6" fillId="0" borderId="56" xfId="1" applyFont="1" applyBorder="1" applyAlignment="1">
      <alignment horizontal="center"/>
    </xf>
    <xf numFmtId="0" fontId="6" fillId="0" borderId="57" xfId="1" applyFont="1" applyBorder="1" applyAlignment="1">
      <alignment horizontal="center"/>
    </xf>
    <xf numFmtId="3" fontId="6" fillId="0" borderId="22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/>
    </xf>
    <xf numFmtId="0" fontId="3" fillId="0" borderId="3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left"/>
    </xf>
    <xf numFmtId="0" fontId="7" fillId="0" borderId="37" xfId="1" applyFont="1" applyFill="1" applyBorder="1" applyAlignment="1">
      <alignment horizontal="left"/>
    </xf>
    <xf numFmtId="0" fontId="11" fillId="0" borderId="20" xfId="1" applyFont="1" applyFill="1" applyBorder="1" applyAlignment="1">
      <alignment horizontal="left"/>
    </xf>
    <xf numFmtId="0" fontId="11" fillId="0" borderId="29" xfId="1" applyFont="1" applyFill="1" applyBorder="1" applyAlignment="1">
      <alignment horizontal="left"/>
    </xf>
    <xf numFmtId="0" fontId="7" fillId="0" borderId="40" xfId="1" applyFont="1" applyBorder="1" applyAlignment="1">
      <alignment horizontal="left" vertical="center"/>
    </xf>
    <xf numFmtId="0" fontId="7" fillId="0" borderId="74" xfId="1" applyFont="1" applyBorder="1" applyAlignment="1">
      <alignment horizontal="left" vertical="center"/>
    </xf>
    <xf numFmtId="0" fontId="6" fillId="0" borderId="67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5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right" vertical="center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 applyAlignment="1">
      <alignment horizontal="left" vertical="center"/>
    </xf>
    <xf numFmtId="0" fontId="7" fillId="0" borderId="78" xfId="1" applyFont="1" applyBorder="1" applyAlignment="1">
      <alignment horizontal="center"/>
    </xf>
    <xf numFmtId="3" fontId="7" fillId="0" borderId="78" xfId="1" applyNumberFormat="1" applyFont="1" applyBorder="1"/>
    <xf numFmtId="3" fontId="7" fillId="0" borderId="78" xfId="1" applyNumberFormat="1" applyFont="1" applyBorder="1" applyAlignment="1">
      <alignment horizontal="right"/>
    </xf>
    <xf numFmtId="3" fontId="7" fillId="0" borderId="78" xfId="1" applyNumberFormat="1" applyFont="1" applyBorder="1" applyAlignment="1">
      <alignment horizontal="center"/>
    </xf>
    <xf numFmtId="3" fontId="7" fillId="0" borderId="79" xfId="1" applyNumberFormat="1" applyFont="1" applyBorder="1" applyAlignment="1">
      <alignment horizontal="center"/>
    </xf>
    <xf numFmtId="3" fontId="7" fillId="0" borderId="80" xfId="1" applyNumberFormat="1" applyFont="1" applyBorder="1" applyAlignment="1">
      <alignment horizontal="center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8"/>
  <sheetViews>
    <sheetView tabSelected="1" topLeftCell="A52" workbookViewId="0">
      <selection activeCell="B61" sqref="B61"/>
    </sheetView>
  </sheetViews>
  <sheetFormatPr defaultColWidth="10.28515625" defaultRowHeight="11.25"/>
  <cols>
    <col min="1" max="1" width="3.5703125" style="1" bestFit="1" customWidth="1"/>
    <col min="2" max="2" width="23.42578125" style="1" customWidth="1"/>
    <col min="3" max="3" width="11.5703125" style="1" customWidth="1"/>
    <col min="4" max="4" width="14.85546875" style="1" customWidth="1"/>
    <col min="5" max="5" width="9.85546875" style="1" customWidth="1"/>
    <col min="6" max="6" width="9.42578125" style="1" customWidth="1"/>
    <col min="7" max="7" width="9.140625" style="1" customWidth="1"/>
    <col min="8" max="8" width="9.42578125" style="1" customWidth="1"/>
    <col min="9" max="9" width="9.5703125" style="1" customWidth="1"/>
    <col min="10" max="10" width="9.28515625" style="1" customWidth="1"/>
    <col min="11" max="11" width="7.7109375" style="1" customWidth="1"/>
    <col min="12" max="12" width="9.7109375" style="1" customWidth="1"/>
    <col min="13" max="13" width="9.140625" style="1" customWidth="1"/>
    <col min="14" max="14" width="9.7109375" style="1" customWidth="1"/>
    <col min="15" max="15" width="8.28515625" style="1" customWidth="1"/>
    <col min="16" max="16" width="8.140625" style="1" customWidth="1"/>
    <col min="17" max="17" width="9.85546875" style="1" customWidth="1"/>
    <col min="18" max="16384" width="10.28515625" style="1"/>
  </cols>
  <sheetData>
    <row r="1" spans="1:19" ht="12.75" customHeight="1">
      <c r="A1" s="94" t="s">
        <v>72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9" ht="15.75" customHeight="1">
      <c r="O2" s="39"/>
      <c r="P2" s="2"/>
      <c r="Q2" s="2"/>
    </row>
    <row r="3" spans="1:19">
      <c r="O3" s="39"/>
      <c r="P3" s="2"/>
      <c r="Q3" s="2"/>
    </row>
    <row r="4" spans="1:19">
      <c r="O4" s="39"/>
      <c r="P4" s="2"/>
      <c r="Q4" s="2"/>
    </row>
    <row r="5" spans="1:19" ht="23.25" customHeight="1">
      <c r="A5" s="104" t="s">
        <v>56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9" ht="23.2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9" ht="12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9">
      <c r="A8" s="95" t="s">
        <v>2</v>
      </c>
      <c r="B8" s="98" t="s">
        <v>4</v>
      </c>
      <c r="C8" s="101" t="s">
        <v>5</v>
      </c>
      <c r="D8" s="101" t="s">
        <v>24</v>
      </c>
      <c r="E8" s="101" t="s">
        <v>23</v>
      </c>
      <c r="F8" s="98" t="s">
        <v>0</v>
      </c>
      <c r="G8" s="98"/>
      <c r="H8" s="98" t="s">
        <v>3</v>
      </c>
      <c r="I8" s="98"/>
      <c r="J8" s="98"/>
      <c r="K8" s="98"/>
      <c r="L8" s="98"/>
      <c r="M8" s="98"/>
      <c r="N8" s="98"/>
      <c r="O8" s="98"/>
      <c r="P8" s="98"/>
      <c r="Q8" s="107"/>
    </row>
    <row r="9" spans="1:19">
      <c r="A9" s="96"/>
      <c r="B9" s="99"/>
      <c r="C9" s="102"/>
      <c r="D9" s="102"/>
      <c r="E9" s="102"/>
      <c r="F9" s="102" t="s">
        <v>20</v>
      </c>
      <c r="G9" s="102" t="s">
        <v>21</v>
      </c>
      <c r="H9" s="99" t="s">
        <v>55</v>
      </c>
      <c r="I9" s="99"/>
      <c r="J9" s="99"/>
      <c r="K9" s="99"/>
      <c r="L9" s="99"/>
      <c r="M9" s="99"/>
      <c r="N9" s="99"/>
      <c r="O9" s="99"/>
      <c r="P9" s="99"/>
      <c r="Q9" s="106"/>
      <c r="S9" s="15"/>
    </row>
    <row r="10" spans="1:19">
      <c r="A10" s="96"/>
      <c r="B10" s="99"/>
      <c r="C10" s="102"/>
      <c r="D10" s="102"/>
      <c r="E10" s="102"/>
      <c r="F10" s="102"/>
      <c r="G10" s="102"/>
      <c r="H10" s="102" t="s">
        <v>7</v>
      </c>
      <c r="I10" s="99" t="s">
        <v>8</v>
      </c>
      <c r="J10" s="99"/>
      <c r="K10" s="99"/>
      <c r="L10" s="99"/>
      <c r="M10" s="99"/>
      <c r="N10" s="99"/>
      <c r="O10" s="99"/>
      <c r="P10" s="99"/>
      <c r="Q10" s="106"/>
    </row>
    <row r="11" spans="1:19" ht="14.25" customHeight="1">
      <c r="A11" s="96"/>
      <c r="B11" s="99"/>
      <c r="C11" s="102"/>
      <c r="D11" s="102"/>
      <c r="E11" s="102"/>
      <c r="F11" s="102"/>
      <c r="G11" s="102"/>
      <c r="H11" s="102"/>
      <c r="I11" s="99" t="s">
        <v>25</v>
      </c>
      <c r="J11" s="99"/>
      <c r="K11" s="99"/>
      <c r="L11" s="99"/>
      <c r="M11" s="99" t="s">
        <v>6</v>
      </c>
      <c r="N11" s="99"/>
      <c r="O11" s="99"/>
      <c r="P11" s="99"/>
      <c r="Q11" s="106"/>
    </row>
    <row r="12" spans="1:19" ht="12.75" customHeight="1">
      <c r="A12" s="96"/>
      <c r="B12" s="99"/>
      <c r="C12" s="102"/>
      <c r="D12" s="102"/>
      <c r="E12" s="102"/>
      <c r="F12" s="102"/>
      <c r="G12" s="102"/>
      <c r="H12" s="102"/>
      <c r="I12" s="102" t="s">
        <v>9</v>
      </c>
      <c r="J12" s="99" t="s">
        <v>10</v>
      </c>
      <c r="K12" s="99"/>
      <c r="L12" s="99"/>
      <c r="M12" s="102" t="s">
        <v>11</v>
      </c>
      <c r="N12" s="102" t="s">
        <v>10</v>
      </c>
      <c r="O12" s="102"/>
      <c r="P12" s="102"/>
      <c r="Q12" s="105"/>
      <c r="S12" s="16"/>
    </row>
    <row r="13" spans="1:19" ht="68.25" customHeight="1" thickBot="1">
      <c r="A13" s="97"/>
      <c r="B13" s="100"/>
      <c r="C13" s="103"/>
      <c r="D13" s="103"/>
      <c r="E13" s="103"/>
      <c r="F13" s="103"/>
      <c r="G13" s="103"/>
      <c r="H13" s="103"/>
      <c r="I13" s="103"/>
      <c r="J13" s="5" t="s">
        <v>22</v>
      </c>
      <c r="K13" s="5" t="s">
        <v>12</v>
      </c>
      <c r="L13" s="5" t="s">
        <v>14</v>
      </c>
      <c r="M13" s="103"/>
      <c r="N13" s="5" t="s">
        <v>13</v>
      </c>
      <c r="O13" s="5" t="s">
        <v>22</v>
      </c>
      <c r="P13" s="5" t="s">
        <v>12</v>
      </c>
      <c r="Q13" s="19" t="s">
        <v>14</v>
      </c>
      <c r="R13" s="13"/>
    </row>
    <row r="14" spans="1:19" ht="12" customHeight="1" thickTop="1">
      <c r="A14" s="20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21">
        <v>17</v>
      </c>
      <c r="R14" s="13"/>
    </row>
    <row r="15" spans="1:19" ht="12.75">
      <c r="A15" s="23"/>
      <c r="B15" s="7"/>
      <c r="C15" s="8"/>
      <c r="D15" s="9"/>
      <c r="E15" s="10"/>
      <c r="F15" s="10"/>
      <c r="G15" s="11"/>
      <c r="H15" s="10"/>
      <c r="I15" s="10"/>
      <c r="J15" s="12"/>
      <c r="K15" s="11"/>
      <c r="L15" s="11"/>
      <c r="M15" s="11"/>
      <c r="N15" s="11"/>
      <c r="O15" s="11"/>
      <c r="P15" s="11"/>
      <c r="Q15" s="24"/>
    </row>
    <row r="16" spans="1:19" ht="12.75">
      <c r="A16" s="22">
        <v>1</v>
      </c>
      <c r="B16" s="6" t="s">
        <v>28</v>
      </c>
      <c r="C16" s="139" t="s">
        <v>1</v>
      </c>
      <c r="D16" s="140"/>
      <c r="E16" s="55">
        <f t="shared" ref="E16:Q16" si="0">SUM(E22)</f>
        <v>624842</v>
      </c>
      <c r="F16" s="55">
        <f t="shared" si="0"/>
        <v>274842</v>
      </c>
      <c r="G16" s="55">
        <f t="shared" si="0"/>
        <v>350000</v>
      </c>
      <c r="H16" s="55">
        <f t="shared" si="0"/>
        <v>624842</v>
      </c>
      <c r="I16" s="55">
        <f t="shared" si="0"/>
        <v>274842</v>
      </c>
      <c r="J16" s="55">
        <f t="shared" si="0"/>
        <v>0</v>
      </c>
      <c r="K16" s="55">
        <f t="shared" si="0"/>
        <v>0</v>
      </c>
      <c r="L16" s="55">
        <f t="shared" si="0"/>
        <v>274842</v>
      </c>
      <c r="M16" s="55">
        <f t="shared" si="0"/>
        <v>350000</v>
      </c>
      <c r="N16" s="55">
        <f t="shared" si="0"/>
        <v>350000</v>
      </c>
      <c r="O16" s="55">
        <f t="shared" si="0"/>
        <v>0</v>
      </c>
      <c r="P16" s="55">
        <f t="shared" si="0"/>
        <v>0</v>
      </c>
      <c r="Q16" s="56">
        <f t="shared" si="0"/>
        <v>0</v>
      </c>
    </row>
    <row r="17" spans="1:17" ht="12.75">
      <c r="A17" s="108" t="s">
        <v>26</v>
      </c>
      <c r="B17" s="3" t="s">
        <v>15</v>
      </c>
      <c r="C17" s="135" t="s">
        <v>29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7"/>
    </row>
    <row r="18" spans="1:17" ht="12.75">
      <c r="A18" s="108"/>
      <c r="B18" s="3" t="s">
        <v>16</v>
      </c>
      <c r="C18" s="138" t="s">
        <v>37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1"/>
    </row>
    <row r="19" spans="1:17" ht="12.75">
      <c r="A19" s="108"/>
      <c r="B19" s="3" t="s">
        <v>17</v>
      </c>
      <c r="C19" s="138" t="s">
        <v>32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</row>
    <row r="20" spans="1:17" ht="12.75" customHeight="1">
      <c r="A20" s="108"/>
      <c r="B20" s="111" t="s">
        <v>18</v>
      </c>
      <c r="C20" s="113" t="s">
        <v>54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5"/>
    </row>
    <row r="21" spans="1:17" ht="12.75" customHeight="1">
      <c r="A21" s="108"/>
      <c r="B21" s="112"/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8"/>
    </row>
    <row r="22" spans="1:17" ht="79.5" thickBot="1">
      <c r="A22" s="108"/>
      <c r="B22" s="14" t="s">
        <v>19</v>
      </c>
      <c r="C22" s="37" t="s">
        <v>31</v>
      </c>
      <c r="D22" s="38"/>
      <c r="E22" s="35">
        <f>SUM(E23:E24)</f>
        <v>624842</v>
      </c>
      <c r="F22" s="35">
        <f t="shared" ref="F22:Q22" si="1">SUM(F23:F24)</f>
        <v>274842</v>
      </c>
      <c r="G22" s="35">
        <f t="shared" si="1"/>
        <v>350000</v>
      </c>
      <c r="H22" s="35">
        <f t="shared" si="1"/>
        <v>624842</v>
      </c>
      <c r="I22" s="35">
        <f t="shared" si="1"/>
        <v>274842</v>
      </c>
      <c r="J22" s="35">
        <f t="shared" si="1"/>
        <v>0</v>
      </c>
      <c r="K22" s="35">
        <f t="shared" si="1"/>
        <v>0</v>
      </c>
      <c r="L22" s="35">
        <f t="shared" si="1"/>
        <v>274842</v>
      </c>
      <c r="M22" s="35">
        <f t="shared" si="1"/>
        <v>350000</v>
      </c>
      <c r="N22" s="35">
        <f t="shared" si="1"/>
        <v>350000</v>
      </c>
      <c r="O22" s="35">
        <f t="shared" si="1"/>
        <v>0</v>
      </c>
      <c r="P22" s="35">
        <f t="shared" si="1"/>
        <v>0</v>
      </c>
      <c r="Q22" s="35">
        <f t="shared" si="1"/>
        <v>0</v>
      </c>
    </row>
    <row r="23" spans="1:17" ht="13.5" thickTop="1">
      <c r="A23" s="109"/>
      <c r="B23" s="119"/>
      <c r="C23" s="121"/>
      <c r="D23" s="73" t="s">
        <v>41</v>
      </c>
      <c r="E23" s="75">
        <v>350000</v>
      </c>
      <c r="F23" s="77" t="s">
        <v>27</v>
      </c>
      <c r="G23" s="80">
        <v>350000</v>
      </c>
      <c r="H23" s="78">
        <v>350000</v>
      </c>
      <c r="I23" s="77" t="s">
        <v>27</v>
      </c>
      <c r="J23" s="77" t="s">
        <v>27</v>
      </c>
      <c r="K23" s="77" t="s">
        <v>27</v>
      </c>
      <c r="L23" s="77" t="s">
        <v>27</v>
      </c>
      <c r="M23" s="78">
        <v>350000</v>
      </c>
      <c r="N23" s="78">
        <v>350000</v>
      </c>
      <c r="O23" s="77" t="s">
        <v>27</v>
      </c>
      <c r="P23" s="77" t="s">
        <v>27</v>
      </c>
      <c r="Q23" s="84" t="s">
        <v>27</v>
      </c>
    </row>
    <row r="24" spans="1:17" ht="13.5" thickBot="1">
      <c r="A24" s="110"/>
      <c r="B24" s="120"/>
      <c r="C24" s="122"/>
      <c r="D24" s="74" t="s">
        <v>42</v>
      </c>
      <c r="E24" s="76">
        <v>274842</v>
      </c>
      <c r="F24" s="76">
        <v>274842</v>
      </c>
      <c r="G24" s="36" t="s">
        <v>27</v>
      </c>
      <c r="H24" s="76">
        <v>274842</v>
      </c>
      <c r="I24" s="76">
        <v>274842</v>
      </c>
      <c r="J24" s="79" t="s">
        <v>27</v>
      </c>
      <c r="K24" s="79" t="s">
        <v>27</v>
      </c>
      <c r="L24" s="83">
        <v>274842</v>
      </c>
      <c r="M24" s="79" t="s">
        <v>27</v>
      </c>
      <c r="N24" s="79" t="s">
        <v>27</v>
      </c>
      <c r="O24" s="79" t="s">
        <v>27</v>
      </c>
      <c r="P24" s="79" t="s">
        <v>27</v>
      </c>
      <c r="Q24" s="85" t="s">
        <v>27</v>
      </c>
    </row>
    <row r="25" spans="1:17" ht="12" thickTop="1">
      <c r="A25" s="20">
        <v>1</v>
      </c>
      <c r="B25" s="4">
        <v>2</v>
      </c>
      <c r="C25" s="4">
        <v>3</v>
      </c>
      <c r="D25" s="4">
        <v>4</v>
      </c>
      <c r="E25" s="4">
        <v>5</v>
      </c>
      <c r="F25" s="4">
        <v>6</v>
      </c>
      <c r="G25" s="4">
        <v>7</v>
      </c>
      <c r="H25" s="4">
        <v>8</v>
      </c>
      <c r="I25" s="4">
        <v>9</v>
      </c>
      <c r="J25" s="4">
        <v>10</v>
      </c>
      <c r="K25" s="4">
        <v>11</v>
      </c>
      <c r="L25" s="4">
        <v>12</v>
      </c>
      <c r="M25" s="4">
        <v>13</v>
      </c>
      <c r="N25" s="4">
        <v>14</v>
      </c>
      <c r="O25" s="4">
        <v>15</v>
      </c>
      <c r="P25" s="4">
        <v>16</v>
      </c>
      <c r="Q25" s="21">
        <v>17</v>
      </c>
    </row>
    <row r="26" spans="1:17" s="27" customFormat="1" ht="20.25" customHeight="1">
      <c r="A26" s="41">
        <v>2</v>
      </c>
      <c r="B26" s="25" t="s">
        <v>28</v>
      </c>
      <c r="C26" s="142" t="s">
        <v>1</v>
      </c>
      <c r="D26" s="142"/>
      <c r="E26" s="57">
        <f t="shared" ref="E26:Q26" si="2">SUM(E31)</f>
        <v>23699</v>
      </c>
      <c r="F26" s="57">
        <f t="shared" si="2"/>
        <v>23699</v>
      </c>
      <c r="G26" s="57">
        <f t="shared" si="2"/>
        <v>0</v>
      </c>
      <c r="H26" s="57">
        <f t="shared" si="2"/>
        <v>23699</v>
      </c>
      <c r="I26" s="57">
        <f t="shared" si="2"/>
        <v>23699</v>
      </c>
      <c r="J26" s="57">
        <f t="shared" si="2"/>
        <v>0</v>
      </c>
      <c r="K26" s="57">
        <f t="shared" si="2"/>
        <v>0</v>
      </c>
      <c r="L26" s="57">
        <f t="shared" si="2"/>
        <v>23699</v>
      </c>
      <c r="M26" s="57">
        <f t="shared" si="2"/>
        <v>0</v>
      </c>
      <c r="N26" s="57">
        <f t="shared" si="2"/>
        <v>0</v>
      </c>
      <c r="O26" s="57">
        <f t="shared" si="2"/>
        <v>0</v>
      </c>
      <c r="P26" s="57">
        <f t="shared" si="2"/>
        <v>0</v>
      </c>
      <c r="Q26" s="58">
        <f t="shared" si="2"/>
        <v>0</v>
      </c>
    </row>
    <row r="27" spans="1:17" s="27" customFormat="1" ht="20.25" customHeight="1">
      <c r="A27" s="123" t="s">
        <v>30</v>
      </c>
      <c r="B27" s="28" t="s">
        <v>15</v>
      </c>
      <c r="C27" s="126" t="s">
        <v>45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</row>
    <row r="28" spans="1:17" s="27" customFormat="1" ht="20.25" customHeight="1">
      <c r="A28" s="124"/>
      <c r="B28" s="28" t="s">
        <v>16</v>
      </c>
      <c r="C28" s="129" t="s">
        <v>46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1"/>
    </row>
    <row r="29" spans="1:17" s="27" customFormat="1" ht="20.25" customHeight="1">
      <c r="A29" s="124"/>
      <c r="B29" s="28" t="s">
        <v>17</v>
      </c>
      <c r="C29" s="129" t="s">
        <v>47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</row>
    <row r="30" spans="1:17" s="27" customFormat="1" ht="20.25" customHeight="1">
      <c r="A30" s="124"/>
      <c r="B30" s="28" t="s">
        <v>18</v>
      </c>
      <c r="C30" s="132" t="s">
        <v>53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4"/>
    </row>
    <row r="31" spans="1:17" s="27" customFormat="1" ht="53.25" customHeight="1">
      <c r="A31" s="124"/>
      <c r="B31" s="29" t="s">
        <v>19</v>
      </c>
      <c r="C31" s="62" t="s">
        <v>48</v>
      </c>
      <c r="D31" s="72"/>
      <c r="E31" s="34">
        <f>SUM(E32:E32)</f>
        <v>23699</v>
      </c>
      <c r="F31" s="34">
        <f>SUM(F32:F32)</f>
        <v>23699</v>
      </c>
      <c r="G31" s="34">
        <f t="shared" ref="G31:Q31" si="3">SUM(G32:G32)</f>
        <v>0</v>
      </c>
      <c r="H31" s="34">
        <f t="shared" si="3"/>
        <v>23699</v>
      </c>
      <c r="I31" s="34">
        <f t="shared" si="3"/>
        <v>23699</v>
      </c>
      <c r="J31" s="34">
        <f t="shared" si="3"/>
        <v>0</v>
      </c>
      <c r="K31" s="34">
        <f t="shared" si="3"/>
        <v>0</v>
      </c>
      <c r="L31" s="34">
        <f t="shared" si="3"/>
        <v>23699</v>
      </c>
      <c r="M31" s="34">
        <f t="shared" si="3"/>
        <v>0</v>
      </c>
      <c r="N31" s="34">
        <f t="shared" si="3"/>
        <v>0</v>
      </c>
      <c r="O31" s="34">
        <f t="shared" si="3"/>
        <v>0</v>
      </c>
      <c r="P31" s="34">
        <f t="shared" si="3"/>
        <v>0</v>
      </c>
      <c r="Q31" s="34">
        <f t="shared" si="3"/>
        <v>0</v>
      </c>
    </row>
    <row r="32" spans="1:17" s="27" customFormat="1" ht="20.25" customHeight="1">
      <c r="A32" s="125"/>
      <c r="B32" s="63"/>
      <c r="C32" s="64"/>
      <c r="D32" s="64" t="s">
        <v>49</v>
      </c>
      <c r="E32" s="65">
        <v>23699</v>
      </c>
      <c r="F32" s="65">
        <v>23699</v>
      </c>
      <c r="G32" s="66" t="s">
        <v>27</v>
      </c>
      <c r="H32" s="69">
        <v>23699</v>
      </c>
      <c r="I32" s="69">
        <v>23699</v>
      </c>
      <c r="J32" s="67" t="s">
        <v>27</v>
      </c>
      <c r="K32" s="67" t="s">
        <v>27</v>
      </c>
      <c r="L32" s="69">
        <v>23699</v>
      </c>
      <c r="M32" s="66" t="s">
        <v>27</v>
      </c>
      <c r="N32" s="66" t="s">
        <v>27</v>
      </c>
      <c r="O32" s="66" t="s">
        <v>27</v>
      </c>
      <c r="P32" s="66" t="s">
        <v>27</v>
      </c>
      <c r="Q32" s="68" t="s">
        <v>27</v>
      </c>
    </row>
    <row r="33" spans="1:17" s="30" customFormat="1" ht="20.25" customHeight="1">
      <c r="A33" s="53"/>
      <c r="B33" s="59"/>
      <c r="C33" s="45"/>
      <c r="D33" s="45"/>
      <c r="E33" s="46"/>
      <c r="F33" s="47"/>
      <c r="G33" s="48"/>
      <c r="H33" s="46"/>
      <c r="I33" s="47"/>
      <c r="J33" s="48"/>
      <c r="K33" s="48"/>
      <c r="L33" s="47"/>
      <c r="M33" s="48"/>
      <c r="N33" s="48"/>
      <c r="O33" s="48"/>
      <c r="P33" s="48"/>
      <c r="Q33" s="48"/>
    </row>
    <row r="34" spans="1:17" s="30" customFormat="1" ht="20.25" customHeight="1">
      <c r="A34" s="53"/>
      <c r="B34" s="59"/>
      <c r="C34" s="45"/>
      <c r="D34" s="45"/>
      <c r="E34" s="46"/>
      <c r="F34" s="47"/>
      <c r="G34" s="48"/>
      <c r="H34" s="46"/>
      <c r="I34" s="47"/>
      <c r="J34" s="48"/>
      <c r="K34" s="48"/>
      <c r="L34" s="47"/>
      <c r="M34" s="48"/>
      <c r="N34" s="48"/>
      <c r="O34" s="48"/>
      <c r="P34" s="48"/>
      <c r="Q34" s="48"/>
    </row>
    <row r="35" spans="1:17" s="30" customFormat="1" ht="20.25" customHeight="1">
      <c r="A35" s="53"/>
      <c r="B35" s="59"/>
      <c r="C35" s="45"/>
      <c r="D35" s="45"/>
      <c r="E35" s="46"/>
      <c r="F35" s="47"/>
      <c r="G35" s="48"/>
      <c r="H35" s="46"/>
      <c r="I35" s="47"/>
      <c r="J35" s="48"/>
      <c r="K35" s="48"/>
      <c r="L35" s="47"/>
      <c r="M35" s="48"/>
      <c r="N35" s="48"/>
      <c r="O35" s="48"/>
      <c r="P35" s="48"/>
      <c r="Q35" s="48"/>
    </row>
    <row r="36" spans="1:17" s="30" customFormat="1" ht="20.25" customHeight="1">
      <c r="A36" s="53"/>
      <c r="B36" s="59"/>
      <c r="C36" s="45"/>
      <c r="D36" s="45"/>
      <c r="E36" s="46"/>
      <c r="F36" s="47"/>
      <c r="G36" s="48"/>
      <c r="H36" s="46"/>
      <c r="I36" s="47"/>
      <c r="J36" s="48"/>
      <c r="K36" s="48"/>
      <c r="L36" s="47"/>
      <c r="M36" s="48"/>
      <c r="N36" s="48"/>
      <c r="O36" s="48"/>
      <c r="P36" s="48"/>
      <c r="Q36" s="61" t="s">
        <v>36</v>
      </c>
    </row>
    <row r="37" spans="1:17" s="30" customFormat="1" ht="20.25" customHeight="1">
      <c r="A37" s="54"/>
      <c r="B37" s="60"/>
      <c r="C37" s="49"/>
      <c r="D37" s="49"/>
      <c r="E37" s="50"/>
      <c r="F37" s="51"/>
      <c r="G37" s="52"/>
      <c r="H37" s="50"/>
      <c r="I37" s="51"/>
      <c r="J37" s="52"/>
      <c r="K37" s="52"/>
      <c r="L37" s="51"/>
      <c r="M37" s="52"/>
      <c r="N37" s="52"/>
      <c r="O37" s="52"/>
      <c r="P37" s="52"/>
      <c r="Q37" s="52"/>
    </row>
    <row r="38" spans="1:17">
      <c r="A38" s="20">
        <v>1</v>
      </c>
      <c r="B38" s="4">
        <v>2</v>
      </c>
      <c r="C38" s="4">
        <v>3</v>
      </c>
      <c r="D38" s="4">
        <v>4</v>
      </c>
      <c r="E38" s="4">
        <v>5</v>
      </c>
      <c r="F38" s="4">
        <v>6</v>
      </c>
      <c r="G38" s="4">
        <v>7</v>
      </c>
      <c r="H38" s="4">
        <v>8</v>
      </c>
      <c r="I38" s="4">
        <v>9</v>
      </c>
      <c r="J38" s="4">
        <v>10</v>
      </c>
      <c r="K38" s="4">
        <v>11</v>
      </c>
      <c r="L38" s="4">
        <v>12</v>
      </c>
      <c r="M38" s="4">
        <v>13</v>
      </c>
      <c r="N38" s="4">
        <v>14</v>
      </c>
      <c r="O38" s="4">
        <v>15</v>
      </c>
      <c r="P38" s="4">
        <v>16</v>
      </c>
      <c r="Q38" s="21">
        <v>17</v>
      </c>
    </row>
    <row r="39" spans="1:17" ht="12.75">
      <c r="A39" s="22" t="s">
        <v>39</v>
      </c>
      <c r="B39" s="6" t="s">
        <v>28</v>
      </c>
      <c r="C39" s="139" t="s">
        <v>1</v>
      </c>
      <c r="D39" s="140"/>
      <c r="E39" s="55">
        <f t="shared" ref="E39:Q39" si="4">SUM(E45)</f>
        <v>227875</v>
      </c>
      <c r="F39" s="55">
        <f t="shared" si="4"/>
        <v>89875</v>
      </c>
      <c r="G39" s="55">
        <f t="shared" si="4"/>
        <v>138000</v>
      </c>
      <c r="H39" s="55">
        <f t="shared" si="4"/>
        <v>227875</v>
      </c>
      <c r="I39" s="55">
        <f t="shared" si="4"/>
        <v>89875</v>
      </c>
      <c r="J39" s="55">
        <f t="shared" si="4"/>
        <v>0</v>
      </c>
      <c r="K39" s="55">
        <f t="shared" si="4"/>
        <v>0</v>
      </c>
      <c r="L39" s="55">
        <f t="shared" si="4"/>
        <v>89875</v>
      </c>
      <c r="M39" s="55">
        <f t="shared" si="4"/>
        <v>138000</v>
      </c>
      <c r="N39" s="55">
        <f t="shared" si="4"/>
        <v>138000</v>
      </c>
      <c r="O39" s="55">
        <f t="shared" si="4"/>
        <v>0</v>
      </c>
      <c r="P39" s="55">
        <f t="shared" si="4"/>
        <v>0</v>
      </c>
      <c r="Q39" s="56">
        <f t="shared" si="4"/>
        <v>0</v>
      </c>
    </row>
    <row r="40" spans="1:17" ht="12.75">
      <c r="A40" s="108" t="s">
        <v>34</v>
      </c>
      <c r="B40" s="3" t="s">
        <v>15</v>
      </c>
      <c r="C40" s="135" t="s">
        <v>29</v>
      </c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7"/>
    </row>
    <row r="41" spans="1:17" ht="12.75">
      <c r="A41" s="108"/>
      <c r="B41" s="3" t="s">
        <v>16</v>
      </c>
      <c r="C41" s="138" t="s">
        <v>37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1"/>
    </row>
    <row r="42" spans="1:17" ht="12.75">
      <c r="A42" s="108"/>
      <c r="B42" s="3" t="s">
        <v>17</v>
      </c>
      <c r="C42" s="138" t="s">
        <v>32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1"/>
    </row>
    <row r="43" spans="1:17">
      <c r="A43" s="108"/>
      <c r="B43" s="111" t="s">
        <v>18</v>
      </c>
      <c r="C43" s="113" t="s">
        <v>50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5"/>
    </row>
    <row r="44" spans="1:17" ht="17.25" customHeight="1">
      <c r="A44" s="108"/>
      <c r="B44" s="112"/>
      <c r="C44" s="116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8"/>
    </row>
    <row r="45" spans="1:17" ht="79.5" thickBot="1">
      <c r="A45" s="108"/>
      <c r="B45" s="14" t="s">
        <v>19</v>
      </c>
      <c r="C45" s="70" t="s">
        <v>31</v>
      </c>
      <c r="D45" s="38"/>
      <c r="E45" s="35">
        <f>SUM(E46:E47)</f>
        <v>227875</v>
      </c>
      <c r="F45" s="35">
        <f t="shared" ref="F45:N45" si="5">SUM(F46:F47)</f>
        <v>89875</v>
      </c>
      <c r="G45" s="35">
        <f t="shared" si="5"/>
        <v>138000</v>
      </c>
      <c r="H45" s="35">
        <f t="shared" si="5"/>
        <v>227875</v>
      </c>
      <c r="I45" s="35">
        <f t="shared" si="5"/>
        <v>89875</v>
      </c>
      <c r="J45" s="35">
        <f t="shared" si="5"/>
        <v>0</v>
      </c>
      <c r="K45" s="35">
        <f t="shared" si="5"/>
        <v>0</v>
      </c>
      <c r="L45" s="35">
        <f t="shared" si="5"/>
        <v>89875</v>
      </c>
      <c r="M45" s="35">
        <f t="shared" si="5"/>
        <v>138000</v>
      </c>
      <c r="N45" s="35">
        <f t="shared" si="5"/>
        <v>138000</v>
      </c>
      <c r="O45" s="35">
        <f t="shared" ref="O45:Q45" si="6">SUM(O46:O47)</f>
        <v>0</v>
      </c>
      <c r="P45" s="35">
        <f t="shared" si="6"/>
        <v>0</v>
      </c>
      <c r="Q45" s="35">
        <f t="shared" si="6"/>
        <v>0</v>
      </c>
    </row>
    <row r="46" spans="1:17" ht="13.5" thickTop="1">
      <c r="A46" s="109"/>
      <c r="B46" s="119"/>
      <c r="C46" s="121"/>
      <c r="D46" s="73" t="s">
        <v>51</v>
      </c>
      <c r="E46" s="75">
        <v>138000</v>
      </c>
      <c r="F46" s="77" t="s">
        <v>27</v>
      </c>
      <c r="G46" s="78">
        <v>138000</v>
      </c>
      <c r="H46" s="78">
        <v>138000</v>
      </c>
      <c r="I46" s="77" t="s">
        <v>27</v>
      </c>
      <c r="J46" s="77" t="s">
        <v>27</v>
      </c>
      <c r="K46" s="71" t="s">
        <v>27</v>
      </c>
      <c r="L46" s="77" t="s">
        <v>27</v>
      </c>
      <c r="M46" s="78">
        <v>138000</v>
      </c>
      <c r="N46" s="80">
        <v>138000</v>
      </c>
      <c r="O46" s="71" t="s">
        <v>27</v>
      </c>
      <c r="P46" s="71" t="s">
        <v>27</v>
      </c>
      <c r="Q46" s="82" t="s">
        <v>27</v>
      </c>
    </row>
    <row r="47" spans="1:17" ht="13.5" thickBot="1">
      <c r="A47" s="110"/>
      <c r="B47" s="120"/>
      <c r="C47" s="122"/>
      <c r="D47" s="74" t="s">
        <v>52</v>
      </c>
      <c r="E47" s="76">
        <v>89875</v>
      </c>
      <c r="F47" s="76">
        <v>89875</v>
      </c>
      <c r="G47" s="79" t="s">
        <v>27</v>
      </c>
      <c r="H47" s="76">
        <v>89875</v>
      </c>
      <c r="I47" s="76">
        <v>89875</v>
      </c>
      <c r="J47" s="79" t="s">
        <v>27</v>
      </c>
      <c r="K47" s="36" t="s">
        <v>27</v>
      </c>
      <c r="L47" s="83">
        <v>89875</v>
      </c>
      <c r="M47" s="79" t="s">
        <v>27</v>
      </c>
      <c r="N47" s="36" t="s">
        <v>27</v>
      </c>
      <c r="O47" s="36" t="s">
        <v>27</v>
      </c>
      <c r="P47" s="36" t="s">
        <v>27</v>
      </c>
      <c r="Q47" s="81" t="s">
        <v>27</v>
      </c>
    </row>
    <row r="48" spans="1:17" ht="14.25" customHeight="1" thickTop="1">
      <c r="A48" s="22" t="s">
        <v>40</v>
      </c>
      <c r="B48" s="6" t="s">
        <v>33</v>
      </c>
      <c r="C48" s="139" t="s">
        <v>1</v>
      </c>
      <c r="D48" s="140"/>
      <c r="E48" s="55">
        <f t="shared" ref="E48:Q48" si="7">SUM(E54)</f>
        <v>11360</v>
      </c>
      <c r="F48" s="55">
        <f t="shared" si="7"/>
        <v>1704</v>
      </c>
      <c r="G48" s="55">
        <f t="shared" si="7"/>
        <v>9656</v>
      </c>
      <c r="H48" s="55">
        <f t="shared" si="7"/>
        <v>11360</v>
      </c>
      <c r="I48" s="55">
        <f t="shared" si="7"/>
        <v>1704</v>
      </c>
      <c r="J48" s="55">
        <f t="shared" si="7"/>
        <v>0</v>
      </c>
      <c r="K48" s="55">
        <f t="shared" si="7"/>
        <v>0</v>
      </c>
      <c r="L48" s="55">
        <f t="shared" si="7"/>
        <v>1704</v>
      </c>
      <c r="M48" s="55">
        <f t="shared" si="7"/>
        <v>9656</v>
      </c>
      <c r="N48" s="55">
        <f t="shared" si="7"/>
        <v>0</v>
      </c>
      <c r="O48" s="55">
        <f t="shared" si="7"/>
        <v>0</v>
      </c>
      <c r="P48" s="55">
        <f t="shared" si="7"/>
        <v>0</v>
      </c>
      <c r="Q48" s="56">
        <f t="shared" si="7"/>
        <v>9656</v>
      </c>
    </row>
    <row r="49" spans="1:17" ht="12.75">
      <c r="A49" s="108" t="s">
        <v>38</v>
      </c>
      <c r="B49" s="3" t="s">
        <v>15</v>
      </c>
      <c r="C49" s="135" t="s">
        <v>57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7"/>
    </row>
    <row r="50" spans="1:17" ht="12.75">
      <c r="A50" s="108"/>
      <c r="B50" s="3" t="s">
        <v>16</v>
      </c>
      <c r="C50" s="138" t="s">
        <v>58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1"/>
    </row>
    <row r="51" spans="1:17" ht="12.75">
      <c r="A51" s="108"/>
      <c r="B51" s="3" t="s">
        <v>17</v>
      </c>
      <c r="C51" s="138" t="s">
        <v>59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1"/>
    </row>
    <row r="52" spans="1:17">
      <c r="A52" s="108"/>
      <c r="B52" s="111" t="s">
        <v>18</v>
      </c>
      <c r="C52" s="113" t="s">
        <v>71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</row>
    <row r="53" spans="1:17">
      <c r="A53" s="108"/>
      <c r="B53" s="112"/>
      <c r="C53" s="116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8"/>
    </row>
    <row r="54" spans="1:17" ht="34.5" thickBot="1">
      <c r="A54" s="108"/>
      <c r="B54" s="14" t="s">
        <v>19</v>
      </c>
      <c r="C54" s="86" t="s">
        <v>60</v>
      </c>
      <c r="D54" s="38"/>
      <c r="E54" s="35">
        <f>SUM(E55:E56)</f>
        <v>11360</v>
      </c>
      <c r="F54" s="35">
        <f t="shared" ref="F54:Q54" si="8">SUM(F55:F56)</f>
        <v>1704</v>
      </c>
      <c r="G54" s="35">
        <f t="shared" si="8"/>
        <v>9656</v>
      </c>
      <c r="H54" s="35">
        <f t="shared" si="8"/>
        <v>11360</v>
      </c>
      <c r="I54" s="35">
        <f t="shared" si="8"/>
        <v>1704</v>
      </c>
      <c r="J54" s="35">
        <f t="shared" si="8"/>
        <v>0</v>
      </c>
      <c r="K54" s="35">
        <f t="shared" si="8"/>
        <v>0</v>
      </c>
      <c r="L54" s="35">
        <f t="shared" si="8"/>
        <v>1704</v>
      </c>
      <c r="M54" s="35">
        <f t="shared" si="8"/>
        <v>9656</v>
      </c>
      <c r="N54" s="35">
        <f t="shared" si="8"/>
        <v>0</v>
      </c>
      <c r="O54" s="35">
        <f t="shared" si="8"/>
        <v>0</v>
      </c>
      <c r="P54" s="35">
        <f t="shared" si="8"/>
        <v>0</v>
      </c>
      <c r="Q54" s="35">
        <f t="shared" si="8"/>
        <v>9656</v>
      </c>
    </row>
    <row r="55" spans="1:17" ht="13.5" thickTop="1">
      <c r="A55" s="109"/>
      <c r="B55" s="119"/>
      <c r="C55" s="143"/>
      <c r="D55" s="73" t="s">
        <v>61</v>
      </c>
      <c r="E55" s="75">
        <v>9656</v>
      </c>
      <c r="F55" s="77" t="s">
        <v>27</v>
      </c>
      <c r="G55" s="78">
        <v>9656</v>
      </c>
      <c r="H55" s="78">
        <v>9656</v>
      </c>
      <c r="I55" s="77" t="s">
        <v>27</v>
      </c>
      <c r="J55" s="77" t="s">
        <v>27</v>
      </c>
      <c r="K55" s="71" t="s">
        <v>27</v>
      </c>
      <c r="L55" s="77" t="s">
        <v>27</v>
      </c>
      <c r="M55" s="78">
        <v>9656</v>
      </c>
      <c r="N55" s="71" t="s">
        <v>27</v>
      </c>
      <c r="O55" s="71" t="s">
        <v>27</v>
      </c>
      <c r="P55" s="71" t="s">
        <v>27</v>
      </c>
      <c r="Q55" s="87">
        <v>9656</v>
      </c>
    </row>
    <row r="56" spans="1:17" ht="13.5" thickBot="1">
      <c r="A56" s="110"/>
      <c r="B56" s="120"/>
      <c r="C56" s="144"/>
      <c r="D56" s="74" t="s">
        <v>62</v>
      </c>
      <c r="E56" s="76">
        <v>1704</v>
      </c>
      <c r="F56" s="76">
        <v>1704</v>
      </c>
      <c r="G56" s="79" t="s">
        <v>27</v>
      </c>
      <c r="H56" s="76">
        <v>1704</v>
      </c>
      <c r="I56" s="76">
        <v>1704</v>
      </c>
      <c r="J56" s="79" t="s">
        <v>27</v>
      </c>
      <c r="K56" s="36" t="s">
        <v>27</v>
      </c>
      <c r="L56" s="83">
        <v>1704</v>
      </c>
      <c r="M56" s="79" t="s">
        <v>27</v>
      </c>
      <c r="N56" s="36" t="s">
        <v>27</v>
      </c>
      <c r="O56" s="36" t="s">
        <v>27</v>
      </c>
      <c r="P56" s="36" t="s">
        <v>27</v>
      </c>
      <c r="Q56" s="81" t="s">
        <v>27</v>
      </c>
    </row>
    <row r="57" spans="1:17" ht="13.5" thickTop="1">
      <c r="A57" s="41" t="s">
        <v>43</v>
      </c>
      <c r="B57" s="25" t="s">
        <v>33</v>
      </c>
      <c r="C57" s="142" t="s">
        <v>1</v>
      </c>
      <c r="D57" s="142"/>
      <c r="E57" s="26">
        <f>SUM(E62)</f>
        <v>220130</v>
      </c>
      <c r="F57" s="26">
        <f t="shared" ref="F57:Q57" si="9">SUM(F62)</f>
        <v>33020</v>
      </c>
      <c r="G57" s="26">
        <f t="shared" si="9"/>
        <v>187110</v>
      </c>
      <c r="H57" s="26">
        <f t="shared" si="9"/>
        <v>220130</v>
      </c>
      <c r="I57" s="26">
        <f t="shared" si="9"/>
        <v>33020</v>
      </c>
      <c r="J57" s="26">
        <f t="shared" si="9"/>
        <v>0</v>
      </c>
      <c r="K57" s="26">
        <f t="shared" si="9"/>
        <v>0</v>
      </c>
      <c r="L57" s="26">
        <f t="shared" si="9"/>
        <v>33020</v>
      </c>
      <c r="M57" s="26">
        <f t="shared" si="9"/>
        <v>187110</v>
      </c>
      <c r="N57" s="26">
        <f t="shared" si="9"/>
        <v>0</v>
      </c>
      <c r="O57" s="26">
        <f t="shared" si="9"/>
        <v>0</v>
      </c>
      <c r="P57" s="26">
        <f t="shared" si="9"/>
        <v>0</v>
      </c>
      <c r="Q57" s="42">
        <f t="shared" si="9"/>
        <v>187110</v>
      </c>
    </row>
    <row r="58" spans="1:17" ht="12.75">
      <c r="A58" s="123" t="s">
        <v>44</v>
      </c>
      <c r="B58" s="28" t="s">
        <v>15</v>
      </c>
      <c r="C58" s="145" t="s">
        <v>57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</row>
    <row r="59" spans="1:17" ht="12.75">
      <c r="A59" s="124"/>
      <c r="B59" s="28" t="s">
        <v>16</v>
      </c>
      <c r="C59" s="129" t="s">
        <v>63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1"/>
    </row>
    <row r="60" spans="1:17" ht="12.75">
      <c r="A60" s="124"/>
      <c r="B60" s="28" t="s">
        <v>17</v>
      </c>
      <c r="C60" s="129" t="s">
        <v>64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1"/>
    </row>
    <row r="61" spans="1:17" ht="14.25">
      <c r="A61" s="124"/>
      <c r="B61" s="28" t="s">
        <v>18</v>
      </c>
      <c r="C61" s="147" t="s">
        <v>65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8"/>
    </row>
    <row r="62" spans="1:17" ht="33.75">
      <c r="A62" s="124"/>
      <c r="B62" s="29" t="s">
        <v>19</v>
      </c>
      <c r="C62" s="62" t="s">
        <v>60</v>
      </c>
      <c r="D62" s="13"/>
      <c r="E62" s="34">
        <f>SUM(E63:E65)</f>
        <v>220130</v>
      </c>
      <c r="F62" s="34">
        <f>SUM(F63:F65)</f>
        <v>33020</v>
      </c>
      <c r="G62" s="34">
        <f>SUM(G63:G65)</f>
        <v>187110</v>
      </c>
      <c r="H62" s="34">
        <f>SUM(H63:H65)</f>
        <v>220130</v>
      </c>
      <c r="I62" s="34">
        <f>SUM(I63:I65)</f>
        <v>33020</v>
      </c>
      <c r="J62" s="88" t="s">
        <v>27</v>
      </c>
      <c r="K62" s="88" t="s">
        <v>27</v>
      </c>
      <c r="L62" s="34">
        <f>SUM(L63:L65)</f>
        <v>33020</v>
      </c>
      <c r="M62" s="34">
        <f>SUM(M63:M65)</f>
        <v>187110</v>
      </c>
      <c r="N62" s="89" t="s">
        <v>27</v>
      </c>
      <c r="O62" s="89" t="s">
        <v>27</v>
      </c>
      <c r="P62" s="89" t="s">
        <v>27</v>
      </c>
      <c r="Q62" s="34">
        <f>SUM(Q63:Q65)</f>
        <v>187110</v>
      </c>
    </row>
    <row r="63" spans="1:17" ht="12.75">
      <c r="A63" s="124"/>
      <c r="B63" s="149"/>
      <c r="C63" s="90"/>
      <c r="D63" s="31" t="s">
        <v>66</v>
      </c>
      <c r="E63" s="32">
        <v>187110</v>
      </c>
      <c r="F63" s="33" t="s">
        <v>27</v>
      </c>
      <c r="G63" s="32">
        <v>187110</v>
      </c>
      <c r="H63" s="32">
        <v>187110</v>
      </c>
      <c r="I63" s="33" t="s">
        <v>27</v>
      </c>
      <c r="J63" s="40" t="s">
        <v>27</v>
      </c>
      <c r="K63" s="40" t="s">
        <v>27</v>
      </c>
      <c r="L63" s="33" t="s">
        <v>27</v>
      </c>
      <c r="M63" s="32">
        <v>187110</v>
      </c>
      <c r="N63" s="33" t="s">
        <v>27</v>
      </c>
      <c r="O63" s="33" t="s">
        <v>27</v>
      </c>
      <c r="P63" s="33" t="s">
        <v>27</v>
      </c>
      <c r="Q63" s="43">
        <v>187110</v>
      </c>
    </row>
    <row r="64" spans="1:17" ht="12.75">
      <c r="A64" s="124"/>
      <c r="B64" s="150"/>
      <c r="C64" s="90"/>
      <c r="D64" s="31" t="s">
        <v>67</v>
      </c>
      <c r="E64" s="32">
        <v>9906</v>
      </c>
      <c r="F64" s="91">
        <v>9906</v>
      </c>
      <c r="G64" s="33" t="s">
        <v>27</v>
      </c>
      <c r="H64" s="32">
        <v>9906</v>
      </c>
      <c r="I64" s="91">
        <v>9906</v>
      </c>
      <c r="J64" s="33" t="s">
        <v>27</v>
      </c>
      <c r="K64" s="33" t="s">
        <v>27</v>
      </c>
      <c r="L64" s="91">
        <v>9906</v>
      </c>
      <c r="M64" s="33" t="s">
        <v>68</v>
      </c>
      <c r="N64" s="92" t="s">
        <v>27</v>
      </c>
      <c r="O64" s="92" t="s">
        <v>27</v>
      </c>
      <c r="P64" s="92" t="s">
        <v>27</v>
      </c>
      <c r="Q64" s="93" t="s">
        <v>69</v>
      </c>
    </row>
    <row r="65" spans="1:18" ht="13.5" thickBot="1">
      <c r="A65" s="160"/>
      <c r="B65" s="161"/>
      <c r="C65" s="162"/>
      <c r="D65" s="162" t="s">
        <v>70</v>
      </c>
      <c r="E65" s="163">
        <v>23114</v>
      </c>
      <c r="F65" s="164">
        <v>23114</v>
      </c>
      <c r="G65" s="165" t="s">
        <v>27</v>
      </c>
      <c r="H65" s="163">
        <v>23114</v>
      </c>
      <c r="I65" s="164">
        <v>23114</v>
      </c>
      <c r="J65" s="165" t="s">
        <v>27</v>
      </c>
      <c r="K65" s="165" t="s">
        <v>27</v>
      </c>
      <c r="L65" s="164">
        <v>23114</v>
      </c>
      <c r="M65" s="165" t="s">
        <v>68</v>
      </c>
      <c r="N65" s="166" t="s">
        <v>27</v>
      </c>
      <c r="O65" s="166" t="s">
        <v>27</v>
      </c>
      <c r="P65" s="166" t="s">
        <v>27</v>
      </c>
      <c r="Q65" s="167" t="s">
        <v>69</v>
      </c>
    </row>
    <row r="66" spans="1:18" ht="13.5" hidden="1" customHeight="1" thickTop="1">
      <c r="A66" s="155" t="s">
        <v>35</v>
      </c>
      <c r="B66" s="156"/>
      <c r="C66" s="157"/>
      <c r="D66" s="158" t="s">
        <v>1</v>
      </c>
      <c r="E66" s="159">
        <f>SUM(E16,E26,E39,E48,E57)</f>
        <v>1107906</v>
      </c>
      <c r="F66" s="159">
        <f t="shared" ref="F66:Q66" si="10">SUM(F16,F26,F39,F48,F57)</f>
        <v>423140</v>
      </c>
      <c r="G66" s="159">
        <f t="shared" si="10"/>
        <v>684766</v>
      </c>
      <c r="H66" s="159">
        <f t="shared" si="10"/>
        <v>1107906</v>
      </c>
      <c r="I66" s="159">
        <f t="shared" si="10"/>
        <v>423140</v>
      </c>
      <c r="J66" s="159">
        <f t="shared" si="10"/>
        <v>0</v>
      </c>
      <c r="K66" s="159">
        <f t="shared" si="10"/>
        <v>0</v>
      </c>
      <c r="L66" s="159">
        <f t="shared" si="10"/>
        <v>423140</v>
      </c>
      <c r="M66" s="159">
        <f t="shared" si="10"/>
        <v>684766</v>
      </c>
      <c r="N66" s="159">
        <f t="shared" si="10"/>
        <v>488000</v>
      </c>
      <c r="O66" s="159">
        <f t="shared" si="10"/>
        <v>0</v>
      </c>
      <c r="P66" s="159">
        <f t="shared" si="10"/>
        <v>0</v>
      </c>
      <c r="Q66" s="159">
        <f t="shared" si="10"/>
        <v>196766</v>
      </c>
      <c r="R66" s="13"/>
    </row>
    <row r="67" spans="1:18" ht="25.5" customHeight="1" thickTop="1" thickBot="1">
      <c r="A67" s="151" t="s">
        <v>35</v>
      </c>
      <c r="B67" s="152"/>
      <c r="C67" s="153"/>
      <c r="D67" s="154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1:18" ht="12" thickTop="1"/>
  </sheetData>
  <mergeCells count="76">
    <mergeCell ref="A67:B67"/>
    <mergeCell ref="K66:K67"/>
    <mergeCell ref="J66:J67"/>
    <mergeCell ref="I66:I67"/>
    <mergeCell ref="H66:H67"/>
    <mergeCell ref="G66:G67"/>
    <mergeCell ref="C66:C67"/>
    <mergeCell ref="D66:D67"/>
    <mergeCell ref="A58:A65"/>
    <mergeCell ref="C58:Q58"/>
    <mergeCell ref="C59:Q59"/>
    <mergeCell ref="C60:Q60"/>
    <mergeCell ref="C61:Q61"/>
    <mergeCell ref="B63:B65"/>
    <mergeCell ref="A49:A56"/>
    <mergeCell ref="C49:Q49"/>
    <mergeCell ref="C50:Q50"/>
    <mergeCell ref="C51:Q51"/>
    <mergeCell ref="B52:B53"/>
    <mergeCell ref="C52:Q53"/>
    <mergeCell ref="B55:B56"/>
    <mergeCell ref="C55:C56"/>
    <mergeCell ref="C16:D16"/>
    <mergeCell ref="O66:O67"/>
    <mergeCell ref="Q66:Q67"/>
    <mergeCell ref="P66:P67"/>
    <mergeCell ref="N66:N67"/>
    <mergeCell ref="M66:M67"/>
    <mergeCell ref="L66:L67"/>
    <mergeCell ref="F66:F67"/>
    <mergeCell ref="E66:E67"/>
    <mergeCell ref="C39:D39"/>
    <mergeCell ref="C40:Q40"/>
    <mergeCell ref="C41:Q41"/>
    <mergeCell ref="C42:Q42"/>
    <mergeCell ref="C26:D26"/>
    <mergeCell ref="C48:D48"/>
    <mergeCell ref="C57:D57"/>
    <mergeCell ref="C18:Q18"/>
    <mergeCell ref="C19:Q19"/>
    <mergeCell ref="B20:B21"/>
    <mergeCell ref="C20:Q21"/>
    <mergeCell ref="B23:B24"/>
    <mergeCell ref="C23:C24"/>
    <mergeCell ref="I12:I13"/>
    <mergeCell ref="J12:L12"/>
    <mergeCell ref="I10:Q10"/>
    <mergeCell ref="H8:Q8"/>
    <mergeCell ref="A40:A47"/>
    <mergeCell ref="B43:B44"/>
    <mergeCell ref="C43:Q44"/>
    <mergeCell ref="B46:B47"/>
    <mergeCell ref="C46:C47"/>
    <mergeCell ref="A27:A32"/>
    <mergeCell ref="C27:Q27"/>
    <mergeCell ref="C28:Q28"/>
    <mergeCell ref="C29:Q29"/>
    <mergeCell ref="C30:Q30"/>
    <mergeCell ref="A17:A24"/>
    <mergeCell ref="C17:Q17"/>
    <mergeCell ref="A1:Q1"/>
    <mergeCell ref="A8:A13"/>
    <mergeCell ref="B8:B13"/>
    <mergeCell ref="C8:C13"/>
    <mergeCell ref="G9:G13"/>
    <mergeCell ref="D8:D13"/>
    <mergeCell ref="A5:Q5"/>
    <mergeCell ref="N12:Q12"/>
    <mergeCell ref="H9:Q9"/>
    <mergeCell ref="M11:Q11"/>
    <mergeCell ref="M12:M13"/>
    <mergeCell ref="E8:E13"/>
    <mergeCell ref="F9:F13"/>
    <mergeCell ref="F8:G8"/>
    <mergeCell ref="H10:H13"/>
    <mergeCell ref="I11:L11"/>
  </mergeCells>
  <phoneticPr fontId="5" type="noConversion"/>
  <pageMargins left="0" right="0" top="0" bottom="0" header="0" footer="0"/>
  <pageSetup paperSize="9" scale="85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</vt:lpstr>
    </vt:vector>
  </TitlesOfParts>
  <Company>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Urzednik</cp:lastModifiedBy>
  <cp:lastPrinted>2012-12-07T06:27:18Z</cp:lastPrinted>
  <dcterms:created xsi:type="dcterms:W3CDTF">1998-12-09T13:02:10Z</dcterms:created>
  <dcterms:modified xsi:type="dcterms:W3CDTF">2012-12-07T06:27:24Z</dcterms:modified>
</cp:coreProperties>
</file>