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2120" windowHeight="6525"/>
  </bookViews>
  <sheets>
    <sheet name="4" sheetId="41" r:id="rId1"/>
  </sheets>
  <definedNames>
    <definedName name="_xlnm.Print_Area" localSheetId="0">'4'!$A$1:$Q$99</definedName>
  </definedNames>
  <calcPr calcId="125725"/>
</workbook>
</file>

<file path=xl/calcChain.xml><?xml version="1.0" encoding="utf-8"?>
<calcChain xmlns="http://schemas.openxmlformats.org/spreadsheetml/2006/main">
  <c r="F94" i="41"/>
  <c r="F89" s="1"/>
  <c r="G94"/>
  <c r="H94"/>
  <c r="I94"/>
  <c r="J94"/>
  <c r="K94"/>
  <c r="L94"/>
  <c r="M94"/>
  <c r="N94"/>
  <c r="O94"/>
  <c r="P94"/>
  <c r="Q94"/>
  <c r="E94"/>
  <c r="N25"/>
  <c r="N31"/>
  <c r="H63"/>
  <c r="H58" s="1"/>
  <c r="Q85"/>
  <c r="M85"/>
  <c r="M80" s="1"/>
  <c r="L85"/>
  <c r="I85"/>
  <c r="I80" s="1"/>
  <c r="H85"/>
  <c r="H80" s="1"/>
  <c r="G85"/>
  <c r="G80" s="1"/>
  <c r="F85"/>
  <c r="F80" s="1"/>
  <c r="E85"/>
  <c r="E80" s="1"/>
  <c r="Q80"/>
  <c r="P80"/>
  <c r="O80"/>
  <c r="N80"/>
  <c r="L80"/>
  <c r="K80"/>
  <c r="J80"/>
  <c r="N77"/>
  <c r="N71" s="1"/>
  <c r="N47"/>
  <c r="N41" s="1"/>
  <c r="F47"/>
  <c r="F41" s="1"/>
  <c r="G47"/>
  <c r="G41" s="1"/>
  <c r="H47"/>
  <c r="H41" s="1"/>
  <c r="I47"/>
  <c r="J47"/>
  <c r="J41" s="1"/>
  <c r="K47"/>
  <c r="K41" s="1"/>
  <c r="L47"/>
  <c r="L41" s="1"/>
  <c r="M47"/>
  <c r="O47"/>
  <c r="P47"/>
  <c r="P41" s="1"/>
  <c r="Q47"/>
  <c r="Q41" s="1"/>
  <c r="E47"/>
  <c r="Q77"/>
  <c r="P77"/>
  <c r="O77"/>
  <c r="M77"/>
  <c r="M71" s="1"/>
  <c r="L77"/>
  <c r="L71" s="1"/>
  <c r="K77"/>
  <c r="J77"/>
  <c r="J71" s="1"/>
  <c r="I77"/>
  <c r="I71" s="1"/>
  <c r="H77"/>
  <c r="H71" s="1"/>
  <c r="G77"/>
  <c r="G71" s="1"/>
  <c r="F77"/>
  <c r="F71" s="1"/>
  <c r="E77"/>
  <c r="E71" s="1"/>
  <c r="Q71"/>
  <c r="P71"/>
  <c r="O71"/>
  <c r="K71"/>
  <c r="G89"/>
  <c r="H89"/>
  <c r="I89"/>
  <c r="J89"/>
  <c r="K89"/>
  <c r="L89"/>
  <c r="M89"/>
  <c r="N89"/>
  <c r="O89"/>
  <c r="P89"/>
  <c r="Q89"/>
  <c r="E89"/>
  <c r="G63"/>
  <c r="G58" s="1"/>
  <c r="I63"/>
  <c r="I58" s="1"/>
  <c r="J63"/>
  <c r="K63"/>
  <c r="K58" s="1"/>
  <c r="L63"/>
  <c r="L58" s="1"/>
  <c r="M63"/>
  <c r="M58" s="1"/>
  <c r="N63"/>
  <c r="N58" s="1"/>
  <c r="O63"/>
  <c r="O58" s="1"/>
  <c r="P63"/>
  <c r="Q63"/>
  <c r="F63"/>
  <c r="F58" s="1"/>
  <c r="E63"/>
  <c r="E58" s="1"/>
  <c r="Q58"/>
  <c r="F55"/>
  <c r="G55"/>
  <c r="G50" s="1"/>
  <c r="H55"/>
  <c r="H50" s="1"/>
  <c r="I55"/>
  <c r="I50" s="1"/>
  <c r="J55"/>
  <c r="K55"/>
  <c r="K50" s="1"/>
  <c r="L55"/>
  <c r="L50" s="1"/>
  <c r="M55"/>
  <c r="M50" s="1"/>
  <c r="N55"/>
  <c r="N50" s="1"/>
  <c r="O55"/>
  <c r="O50" s="1"/>
  <c r="P55"/>
  <c r="P50" s="1"/>
  <c r="Q55"/>
  <c r="Q50" s="1"/>
  <c r="E55"/>
  <c r="E50" s="1"/>
  <c r="F31"/>
  <c r="F25" s="1"/>
  <c r="G31"/>
  <c r="G25" s="1"/>
  <c r="H31"/>
  <c r="H25" s="1"/>
  <c r="I31"/>
  <c r="I25" s="1"/>
  <c r="J31"/>
  <c r="J25" s="1"/>
  <c r="K31"/>
  <c r="K25" s="1"/>
  <c r="L31"/>
  <c r="L25" s="1"/>
  <c r="M31"/>
  <c r="M25" s="1"/>
  <c r="O31"/>
  <c r="O25" s="1"/>
  <c r="P31"/>
  <c r="P25" s="1"/>
  <c r="Q31"/>
  <c r="Q25" s="1"/>
  <c r="E31"/>
  <c r="E25" s="1"/>
  <c r="F22"/>
  <c r="F16" s="1"/>
  <c r="G22"/>
  <c r="G16" s="1"/>
  <c r="G97" s="1"/>
  <c r="H22"/>
  <c r="H16" s="1"/>
  <c r="I22"/>
  <c r="I16" s="1"/>
  <c r="J22"/>
  <c r="J16" s="1"/>
  <c r="K22"/>
  <c r="K16" s="1"/>
  <c r="K97" s="1"/>
  <c r="L22"/>
  <c r="L16" s="1"/>
  <c r="M22"/>
  <c r="M16" s="1"/>
  <c r="N22"/>
  <c r="N16" s="1"/>
  <c r="O22"/>
  <c r="O16" s="1"/>
  <c r="O97" s="1"/>
  <c r="P22"/>
  <c r="P16" s="1"/>
  <c r="Q22"/>
  <c r="Q16" s="1"/>
  <c r="E22"/>
  <c r="E16" s="1"/>
  <c r="P58"/>
  <c r="J58"/>
  <c r="O41"/>
  <c r="I41"/>
  <c r="M41"/>
  <c r="E41"/>
  <c r="J50"/>
  <c r="F50"/>
  <c r="Q97" l="1"/>
  <c r="P97"/>
  <c r="N97"/>
  <c r="L97"/>
  <c r="J97"/>
  <c r="H97"/>
  <c r="F97"/>
  <c r="M97"/>
  <c r="I97"/>
  <c r="E97"/>
</calcChain>
</file>

<file path=xl/sharedStrings.xml><?xml version="1.0" encoding="utf-8"?>
<sst xmlns="http://schemas.openxmlformats.org/spreadsheetml/2006/main" count="297" uniqueCount="100">
  <si>
    <t>w tym:</t>
  </si>
  <si>
    <t>x</t>
  </si>
  <si>
    <t>Lp.</t>
  </si>
  <si>
    <t>Planowane wydatki</t>
  </si>
  <si>
    <t>Projekt</t>
  </si>
  <si>
    <t>Kategoria interwencji funduszy strukturalnych</t>
  </si>
  <si>
    <t>Środki z budżetu UE</t>
  </si>
  <si>
    <t>Wydatki razem (9+13)</t>
  </si>
  <si>
    <t>z tego:</t>
  </si>
  <si>
    <t>Wydatki razem (10+11+12)</t>
  </si>
  <si>
    <t>z tego, źródła finansowania:</t>
  </si>
  <si>
    <t>Wydatki razem (14+15+16+17)</t>
  </si>
  <si>
    <t>obligacje</t>
  </si>
  <si>
    <t>pożyczki na prefinansowanie z budżetu państwa</t>
  </si>
  <si>
    <t>pozostałe</t>
  </si>
  <si>
    <t>Program:</t>
  </si>
  <si>
    <t>Priorytet:</t>
  </si>
  <si>
    <t>Działanie:</t>
  </si>
  <si>
    <t>Nazwa projektu:</t>
  </si>
  <si>
    <t>Razem wydatki:</t>
  </si>
  <si>
    <t>Środki
z budżetu krajowego</t>
  </si>
  <si>
    <t>Środki
z budżetu UE</t>
  </si>
  <si>
    <t>pożyczki
i kredyty</t>
  </si>
  <si>
    <t>Wydatki
w okresie realizacji Projektu (całkowita wartość Projektu)
(6+7)</t>
  </si>
  <si>
    <t>Klasyfikacja (dział, rozdział,
paragraf)</t>
  </si>
  <si>
    <t>Środki z budżetu krajowego</t>
  </si>
  <si>
    <t>1.1</t>
  </si>
  <si>
    <t>-</t>
  </si>
  <si>
    <t>Wydatki inwestycyjne razem:</t>
  </si>
  <si>
    <t>Program Rozwoju Obszarów Wiejskich na lata 2007-2013</t>
  </si>
  <si>
    <t>2.1</t>
  </si>
  <si>
    <t>Europejski Fundusz Rolny na rzecz Rozwoju Obszarów Wiejskich (EFRROW)</t>
  </si>
  <si>
    <t>Działanie 321  Podstawowe usługi dla gospodarki i ludności wiejskiej</t>
  </si>
  <si>
    <t>Wydatki bieżące razem:</t>
  </si>
  <si>
    <t>3.1</t>
  </si>
  <si>
    <t>OGÓŁEM:</t>
  </si>
  <si>
    <t>str. 2</t>
  </si>
  <si>
    <t>Oś. 3 Jakość życia na obszarach wiejskich i różnicowanie gospodarki wiejskiej</t>
  </si>
  <si>
    <t>Oś. 4 Leader</t>
  </si>
  <si>
    <t>4.1</t>
  </si>
  <si>
    <t>3.</t>
  </si>
  <si>
    <t>4.</t>
  </si>
  <si>
    <t>010/01010/6058</t>
  </si>
  <si>
    <t>010/01010/6059</t>
  </si>
  <si>
    <t>"Uczenie się przez całe życie"</t>
  </si>
  <si>
    <t>Partnerskie Projekty Szkół</t>
  </si>
  <si>
    <t>Wielostronne projekty w programie Comenius</t>
  </si>
  <si>
    <t>z tego:  2012 r.</t>
  </si>
  <si>
    <t>5.</t>
  </si>
  <si>
    <t>5.1</t>
  </si>
  <si>
    <t>Common Future European Culture</t>
  </si>
  <si>
    <t>Fundacja Rozwoju Systemu Edukacji</t>
  </si>
  <si>
    <t xml:space="preserve">             2012 r.</t>
  </si>
  <si>
    <t>str. 3</t>
  </si>
  <si>
    <t>Działanie 313,322,323 "Odnowa i rozwój wsi"</t>
  </si>
  <si>
    <t>010/01095/6058</t>
  </si>
  <si>
    <t>010/01095/6059</t>
  </si>
  <si>
    <t>Budowa parku rekreacji, sportu i wypoczynku przy ul. Przykop w Radzyniu Chełmińskim - zadanie I: budowa głównych ciągów komunikacyjnych, fontanny, zbiornika dekoracyjnego, pawilonu parkowego, linarium i modułu do gry w tenisa stołowego</t>
  </si>
  <si>
    <t>z tego: 2012 r.</t>
  </si>
  <si>
    <t>926/92695/6058</t>
  </si>
  <si>
    <t>926/92695/6059</t>
  </si>
  <si>
    <t>Regionalny Program Operacyjny Województwa Kujawsko - Pomorskiego na lata 2007-2013</t>
  </si>
  <si>
    <r>
      <t xml:space="preserve">Priorytet IV    </t>
    </r>
    <r>
      <rPr>
        <i/>
        <sz val="10"/>
        <rFont val="Arial"/>
        <family val="2"/>
        <charset val="238"/>
      </rPr>
      <t>Rozwój Infrastruktury Społeczeństwa Informacyjnego</t>
    </r>
  </si>
  <si>
    <t>Działanie 4.2.Rozwój usług i aplikacji dla ludności</t>
  </si>
  <si>
    <t>Europejski Fundusz Rozwoju Regionalnego</t>
  </si>
  <si>
    <t>720/72095/6069</t>
  </si>
  <si>
    <t>z tego:  2012r.</t>
  </si>
  <si>
    <t xml:space="preserve">6. </t>
  </si>
  <si>
    <t>6.1</t>
  </si>
  <si>
    <t>7.</t>
  </si>
  <si>
    <t>7.1</t>
  </si>
  <si>
    <t>Działanie 4.1/413 Wdrażanie lokalnych strategii rozwoju dla operacji, które odpowiadają warunkom przyznania pomocy w ramach działania "Odnowa i rozwój wsi"</t>
  </si>
  <si>
    <t>921/92195/6058</t>
  </si>
  <si>
    <t>921/92195/6059</t>
  </si>
  <si>
    <t>Zakup sprzętu komputerowego w ramach projektu "Infostrada Kujaw i Pomorza"</t>
  </si>
  <si>
    <t>Budowa placu zabaw dla dzieci "Dziecięca kraina zabaw" w Dębieńcu</t>
  </si>
  <si>
    <t>Wykonanie terenów rekreacyjnych na obszarze o szczególnym znaczeniu w miejscowości Radzyń Chełmiński</t>
  </si>
  <si>
    <t>Zmiana planu wydatków na programy i projekty realizowane ze środków pochodzących z budżetu Unii Europejskiej na rok 2012</t>
  </si>
  <si>
    <t>Program Operacyjny Kapitał Ludzki</t>
  </si>
  <si>
    <t>VII. Promocja integracji społecznej</t>
  </si>
  <si>
    <t>Działanie 7.2 Przeciwdziałanie wykluczeniu i wzmocnienie sektora ekonomii społecznej</t>
  </si>
  <si>
    <t>Centrum integracji Społecznej w Szumiłowie</t>
  </si>
  <si>
    <t>852/85232/2707</t>
  </si>
  <si>
    <t>852/85232/2709</t>
  </si>
  <si>
    <t>Europejski Fundusz Społeczny</t>
  </si>
  <si>
    <r>
      <t xml:space="preserve">Priorytet VII    </t>
    </r>
    <r>
      <rPr>
        <i/>
        <sz val="10"/>
        <rFont val="Arial"/>
        <family val="2"/>
        <charset val="238"/>
      </rPr>
      <t>Promocja integracji społecznej</t>
    </r>
  </si>
  <si>
    <t>Działanie 7.1. Rozwój i upowszechnianie aktywnej integracji przez ośrodki pomocy społecznej</t>
  </si>
  <si>
    <t>Aktywna integracja w Radzyniu Chełmińskim</t>
  </si>
  <si>
    <t>853/85395/2007</t>
  </si>
  <si>
    <t>853/85395/2009</t>
  </si>
  <si>
    <t xml:space="preserve">          -</t>
  </si>
  <si>
    <t xml:space="preserve">    -</t>
  </si>
  <si>
    <t>852/85214/3119</t>
  </si>
  <si>
    <t>8.</t>
  </si>
  <si>
    <t>8.1</t>
  </si>
  <si>
    <t>Budowa przydomowych oczyszczalni ścieków na terenie gminy Radzyń Chełmiński oraz wymiana i rozbudowa sieci wodociągowej na terenie miasta i gminy Radzyń Chełmiński - zadanie II</t>
  </si>
  <si>
    <t>2012 r.</t>
  </si>
  <si>
    <t>801/80101/4302</t>
  </si>
  <si>
    <t>801/80101/4211, 4301, 4411,4421,4431</t>
  </si>
  <si>
    <t>Załącznik Nr 4 do uchwały Nr XXI/193/12 Rady Miejskiej Radzynia Chełminskiego z dnia 20 grudnia  2012r.</t>
  </si>
</sst>
</file>

<file path=xl/styles.xml><?xml version="1.0" encoding="utf-8"?>
<styleSheet xmlns="http://schemas.openxmlformats.org/spreadsheetml/2006/main">
  <fonts count="12">
    <font>
      <sz val="10"/>
      <name val="Arial CE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1">
    <xf numFmtId="0" fontId="0" fillId="0" borderId="0" xfId="0"/>
    <xf numFmtId="0" fontId="3" fillId="0" borderId="0" xfId="1" applyFont="1"/>
    <xf numFmtId="0" fontId="3" fillId="0" borderId="0" xfId="1" applyFont="1" applyAlignment="1"/>
    <xf numFmtId="0" fontId="7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1" xfId="1" applyFont="1" applyBorder="1"/>
    <xf numFmtId="0" fontId="7" fillId="0" borderId="4" xfId="1" applyFont="1" applyBorder="1"/>
    <xf numFmtId="0" fontId="7" fillId="0" borderId="5" xfId="1" applyFont="1" applyBorder="1" applyAlignment="1"/>
    <xf numFmtId="0" fontId="7" fillId="0" borderId="4" xfId="1" applyFont="1" applyBorder="1" applyAlignment="1">
      <alignment horizontal="center"/>
    </xf>
    <xf numFmtId="3" fontId="7" fillId="0" borderId="6" xfId="1" applyNumberFormat="1" applyFont="1" applyBorder="1"/>
    <xf numFmtId="3" fontId="7" fillId="0" borderId="6" xfId="1" applyNumberFormat="1" applyFont="1" applyBorder="1" applyAlignment="1">
      <alignment horizontal="center"/>
    </xf>
    <xf numFmtId="3" fontId="7" fillId="0" borderId="6" xfId="1" applyNumberFormat="1" applyFont="1" applyBorder="1" applyAlignment="1"/>
    <xf numFmtId="0" fontId="3" fillId="0" borderId="0" xfId="1" applyFont="1" applyBorder="1"/>
    <xf numFmtId="0" fontId="7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0" xfId="1" applyFont="1" applyFill="1" applyBorder="1"/>
    <xf numFmtId="0" fontId="3" fillId="0" borderId="10" xfId="1" applyFont="1" applyFill="1" applyBorder="1"/>
    <xf numFmtId="0" fontId="2" fillId="0" borderId="11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/>
    </xf>
    <xf numFmtId="0" fontId="7" fillId="0" borderId="15" xfId="1" applyFont="1" applyBorder="1" applyAlignment="1">
      <alignment horizontal="center" vertical="center"/>
    </xf>
    <xf numFmtId="3" fontId="7" fillId="0" borderId="16" xfId="1" applyNumberFormat="1" applyFont="1" applyBorder="1" applyAlignment="1">
      <alignment horizontal="right"/>
    </xf>
    <xf numFmtId="0" fontId="2" fillId="0" borderId="17" xfId="1" applyFont="1" applyBorder="1"/>
    <xf numFmtId="3" fontId="6" fillId="0" borderId="18" xfId="1" applyNumberFormat="1" applyFont="1" applyBorder="1"/>
    <xf numFmtId="0" fontId="9" fillId="0" borderId="0" xfId="1" applyFont="1"/>
    <xf numFmtId="0" fontId="7" fillId="0" borderId="18" xfId="1" applyFont="1" applyBorder="1"/>
    <xf numFmtId="0" fontId="7" fillId="0" borderId="19" xfId="1" applyFont="1" applyBorder="1"/>
    <xf numFmtId="0" fontId="9" fillId="0" borderId="0" xfId="1" applyFont="1" applyBorder="1"/>
    <xf numFmtId="0" fontId="7" fillId="0" borderId="20" xfId="1" applyFont="1" applyBorder="1" applyAlignment="1">
      <alignment horizontal="center"/>
    </xf>
    <xf numFmtId="3" fontId="7" fillId="0" borderId="20" xfId="1" applyNumberFormat="1" applyFont="1" applyBorder="1"/>
    <xf numFmtId="3" fontId="7" fillId="0" borderId="20" xfId="1" applyNumberFormat="1" applyFont="1" applyBorder="1" applyAlignment="1">
      <alignment horizontal="center"/>
    </xf>
    <xf numFmtId="3" fontId="6" fillId="0" borderId="1" xfId="1" applyNumberFormat="1" applyFont="1" applyBorder="1"/>
    <xf numFmtId="3" fontId="7" fillId="0" borderId="17" xfId="1" applyNumberFormat="1" applyFont="1" applyBorder="1"/>
    <xf numFmtId="3" fontId="7" fillId="0" borderId="22" xfId="1" applyNumberFormat="1" applyFont="1" applyBorder="1"/>
    <xf numFmtId="3" fontId="7" fillId="0" borderId="22" xfId="1" applyNumberFormat="1" applyFont="1" applyBorder="1" applyAlignment="1">
      <alignment horizontal="center"/>
    </xf>
    <xf numFmtId="0" fontId="9" fillId="0" borderId="22" xfId="1" applyFont="1" applyFill="1" applyBorder="1" applyAlignment="1">
      <alignment horizontal="center" vertical="center" wrapText="1"/>
    </xf>
    <xf numFmtId="0" fontId="3" fillId="0" borderId="23" xfId="1" applyFont="1" applyBorder="1"/>
    <xf numFmtId="0" fontId="9" fillId="0" borderId="0" xfId="1" applyFont="1" applyAlignment="1"/>
    <xf numFmtId="3" fontId="7" fillId="0" borderId="24" xfId="1" applyNumberFormat="1" applyFont="1" applyBorder="1" applyAlignment="1">
      <alignment horizontal="center"/>
    </xf>
    <xf numFmtId="3" fontId="6" fillId="0" borderId="26" xfId="1" applyNumberFormat="1" applyFont="1" applyBorder="1"/>
    <xf numFmtId="0" fontId="6" fillId="0" borderId="27" xfId="1" applyFont="1" applyBorder="1" applyAlignment="1">
      <alignment horizontal="center"/>
    </xf>
    <xf numFmtId="3" fontId="6" fillId="0" borderId="28" xfId="1" applyNumberFormat="1" applyFont="1" applyBorder="1"/>
    <xf numFmtId="3" fontId="7" fillId="0" borderId="30" xfId="1" applyNumberFormat="1" applyFont="1" applyBorder="1"/>
    <xf numFmtId="0" fontId="8" fillId="0" borderId="0" xfId="1" applyFont="1" applyAlignment="1">
      <alignment horizontal="center"/>
    </xf>
    <xf numFmtId="0" fontId="7" fillId="0" borderId="0" xfId="1" applyFont="1" applyBorder="1"/>
    <xf numFmtId="0" fontId="7" fillId="0" borderId="0" xfId="1" applyFont="1" applyBorder="1" applyAlignment="1"/>
    <xf numFmtId="0" fontId="7" fillId="0" borderId="0" xfId="1" applyFont="1" applyBorder="1" applyAlignment="1">
      <alignment horizontal="center"/>
    </xf>
    <xf numFmtId="3" fontId="7" fillId="0" borderId="0" xfId="1" applyNumberFormat="1" applyFont="1" applyBorder="1"/>
    <xf numFmtId="3" fontId="7" fillId="0" borderId="0" xfId="1" applyNumberFormat="1" applyFont="1" applyBorder="1" applyAlignment="1">
      <alignment horizontal="right"/>
    </xf>
    <xf numFmtId="3" fontId="7" fillId="0" borderId="0" xfId="1" applyNumberFormat="1" applyFont="1" applyBorder="1" applyAlignment="1">
      <alignment horizontal="center"/>
    </xf>
    <xf numFmtId="0" fontId="7" fillId="0" borderId="31" xfId="1" applyFont="1" applyBorder="1"/>
    <xf numFmtId="0" fontId="7" fillId="0" borderId="31" xfId="1" applyFont="1" applyBorder="1" applyAlignment="1"/>
    <xf numFmtId="0" fontId="7" fillId="0" borderId="31" xfId="1" applyFont="1" applyBorder="1" applyAlignment="1">
      <alignment horizontal="center"/>
    </xf>
    <xf numFmtId="3" fontId="7" fillId="0" borderId="31" xfId="1" applyNumberFormat="1" applyFont="1" applyBorder="1"/>
    <xf numFmtId="3" fontId="7" fillId="0" borderId="31" xfId="1" applyNumberFormat="1" applyFont="1" applyBorder="1" applyAlignment="1">
      <alignment horizontal="right"/>
    </xf>
    <xf numFmtId="3" fontId="7" fillId="0" borderId="31" xfId="1" applyNumberFormat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7" fillId="0" borderId="32" xfId="1" applyFont="1" applyBorder="1" applyAlignment="1"/>
    <xf numFmtId="0" fontId="7" fillId="0" borderId="32" xfId="1" applyFont="1" applyBorder="1" applyAlignment="1">
      <alignment horizontal="center"/>
    </xf>
    <xf numFmtId="3" fontId="7" fillId="0" borderId="32" xfId="1" applyNumberFormat="1" applyFont="1" applyBorder="1"/>
    <xf numFmtId="3" fontId="7" fillId="0" borderId="32" xfId="1" applyNumberFormat="1" applyFont="1" applyBorder="1" applyAlignment="1">
      <alignment horizontal="center"/>
    </xf>
    <xf numFmtId="3" fontId="6" fillId="0" borderId="34" xfId="1" applyNumberFormat="1" applyFont="1" applyBorder="1"/>
    <xf numFmtId="3" fontId="6" fillId="0" borderId="35" xfId="1" applyNumberFormat="1" applyFont="1" applyBorder="1"/>
    <xf numFmtId="3" fontId="6" fillId="0" borderId="17" xfId="1" applyNumberFormat="1" applyFont="1" applyBorder="1"/>
    <xf numFmtId="3" fontId="6" fillId="0" borderId="29" xfId="1" applyNumberFormat="1" applyFont="1" applyBorder="1"/>
    <xf numFmtId="0" fontId="7" fillId="0" borderId="44" xfId="1" applyFont="1" applyBorder="1"/>
    <xf numFmtId="0" fontId="3" fillId="0" borderId="42" xfId="1" applyFont="1" applyBorder="1" applyAlignment="1">
      <alignment horizontal="center" vertical="center" wrapText="1"/>
    </xf>
    <xf numFmtId="0" fontId="3" fillId="0" borderId="57" xfId="1" applyFont="1" applyBorder="1"/>
    <xf numFmtId="0" fontId="7" fillId="0" borderId="66" xfId="1" applyFont="1" applyBorder="1" applyAlignment="1">
      <alignment horizontal="center"/>
    </xf>
    <xf numFmtId="3" fontId="7" fillId="0" borderId="67" xfId="1" applyNumberFormat="1" applyFont="1" applyBorder="1"/>
    <xf numFmtId="3" fontId="7" fillId="0" borderId="67" xfId="1" applyNumberFormat="1" applyFont="1" applyBorder="1" applyAlignment="1">
      <alignment horizontal="right"/>
    </xf>
    <xf numFmtId="3" fontId="7" fillId="0" borderId="67" xfId="1" applyNumberFormat="1" applyFont="1" applyBorder="1" applyAlignment="1">
      <alignment horizontal="center"/>
    </xf>
    <xf numFmtId="0" fontId="7" fillId="0" borderId="0" xfId="1" applyFont="1" applyBorder="1" applyAlignment="1">
      <alignment horizontal="left" vertical="center"/>
    </xf>
    <xf numFmtId="0" fontId="7" fillId="0" borderId="31" xfId="1" applyFont="1" applyBorder="1" applyAlignment="1">
      <alignment horizontal="left" vertical="center"/>
    </xf>
    <xf numFmtId="3" fontId="3" fillId="0" borderId="0" xfId="1" applyNumberFormat="1" applyFont="1" applyBorder="1" applyAlignment="1">
      <alignment horizontal="right"/>
    </xf>
    <xf numFmtId="3" fontId="7" fillId="0" borderId="72" xfId="1" applyNumberFormat="1" applyFont="1" applyBorder="1"/>
    <xf numFmtId="0" fontId="9" fillId="0" borderId="77" xfId="1" applyFont="1" applyFill="1" applyBorder="1" applyAlignment="1">
      <alignment horizontal="center" vertical="center" wrapText="1"/>
    </xf>
    <xf numFmtId="0" fontId="9" fillId="0" borderId="73" xfId="1" applyFont="1" applyFill="1" applyBorder="1" applyAlignment="1">
      <alignment horizontal="center" vertical="center" wrapText="1"/>
    </xf>
    <xf numFmtId="0" fontId="7" fillId="0" borderId="78" xfId="1" applyFont="1" applyBorder="1" applyAlignment="1">
      <alignment horizontal="right"/>
    </xf>
    <xf numFmtId="0" fontId="7" fillId="0" borderId="32" xfId="1" applyFont="1" applyBorder="1" applyAlignment="1">
      <alignment horizontal="right"/>
    </xf>
    <xf numFmtId="3" fontId="7" fillId="0" borderId="79" xfId="1" applyNumberFormat="1" applyFont="1" applyBorder="1"/>
    <xf numFmtId="3" fontId="7" fillId="0" borderId="79" xfId="1" applyNumberFormat="1" applyFont="1" applyBorder="1" applyAlignment="1">
      <alignment horizontal="center"/>
    </xf>
    <xf numFmtId="0" fontId="3" fillId="0" borderId="17" xfId="1" applyFont="1" applyBorder="1" applyAlignment="1">
      <alignment horizontal="center" vertical="center" wrapText="1"/>
    </xf>
    <xf numFmtId="0" fontId="7" fillId="0" borderId="83" xfId="1" applyFont="1" applyBorder="1" applyAlignment="1">
      <alignment vertical="center"/>
    </xf>
    <xf numFmtId="0" fontId="7" fillId="0" borderId="84" xfId="1" applyFont="1" applyBorder="1" applyAlignment="1">
      <alignment horizontal="center"/>
    </xf>
    <xf numFmtId="3" fontId="7" fillId="0" borderId="84" xfId="1" applyNumberFormat="1" applyFont="1" applyBorder="1"/>
    <xf numFmtId="3" fontId="7" fillId="0" borderId="84" xfId="1" applyNumberFormat="1" applyFont="1" applyBorder="1" applyAlignment="1">
      <alignment horizontal="center"/>
    </xf>
    <xf numFmtId="3" fontId="7" fillId="0" borderId="85" xfId="1" applyNumberFormat="1" applyFont="1" applyBorder="1" applyAlignment="1">
      <alignment horizontal="center"/>
    </xf>
    <xf numFmtId="3" fontId="7" fillId="0" borderId="86" xfId="1" applyNumberFormat="1" applyFont="1" applyBorder="1" applyAlignment="1">
      <alignment horizontal="center"/>
    </xf>
    <xf numFmtId="0" fontId="6" fillId="0" borderId="62" xfId="1" applyFont="1" applyBorder="1" applyAlignment="1">
      <alignment vertical="center" wrapText="1"/>
    </xf>
    <xf numFmtId="0" fontId="6" fillId="0" borderId="71" xfId="1" applyFont="1" applyBorder="1" applyAlignment="1">
      <alignment vertical="center" wrapText="1"/>
    </xf>
    <xf numFmtId="0" fontId="9" fillId="0" borderId="6" xfId="1" applyFont="1" applyFill="1" applyBorder="1" applyAlignment="1">
      <alignment horizontal="center" vertical="center" wrapText="1"/>
    </xf>
    <xf numFmtId="3" fontId="7" fillId="0" borderId="89" xfId="1" applyNumberFormat="1" applyFont="1" applyBorder="1"/>
    <xf numFmtId="3" fontId="7" fillId="0" borderId="33" xfId="1" applyNumberFormat="1" applyFont="1" applyBorder="1" applyAlignment="1">
      <alignment horizontal="center"/>
    </xf>
    <xf numFmtId="3" fontId="7" fillId="0" borderId="89" xfId="1" applyNumberFormat="1" applyFont="1" applyBorder="1" applyAlignment="1">
      <alignment horizontal="center"/>
    </xf>
    <xf numFmtId="3" fontId="7" fillId="0" borderId="21" xfId="1" applyNumberFormat="1" applyFont="1" applyBorder="1" applyAlignment="1">
      <alignment horizontal="right"/>
    </xf>
    <xf numFmtId="3" fontId="7" fillId="0" borderId="80" xfId="1" applyNumberFormat="1" applyFont="1" applyBorder="1" applyAlignment="1">
      <alignment horizontal="center"/>
    </xf>
    <xf numFmtId="3" fontId="7" fillId="0" borderId="6" xfId="1" applyNumberFormat="1" applyFont="1" applyBorder="1" applyAlignment="1">
      <alignment horizontal="right"/>
    </xf>
    <xf numFmtId="0" fontId="7" fillId="0" borderId="67" xfId="1" applyNumberFormat="1" applyFont="1" applyBorder="1" applyAlignment="1">
      <alignment horizontal="center" wrapText="1"/>
    </xf>
    <xf numFmtId="0" fontId="9" fillId="0" borderId="25" xfId="1" applyFont="1" applyBorder="1"/>
    <xf numFmtId="0" fontId="7" fillId="0" borderId="3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3" fontId="7" fillId="0" borderId="36" xfId="1" applyNumberFormat="1" applyFont="1" applyBorder="1"/>
    <xf numFmtId="3" fontId="7" fillId="0" borderId="7" xfId="1" applyNumberFormat="1" applyFont="1" applyBorder="1"/>
    <xf numFmtId="3" fontId="7" fillId="0" borderId="36" xfId="1" applyNumberFormat="1" applyFont="1" applyBorder="1" applyAlignment="1">
      <alignment horizontal="center"/>
    </xf>
    <xf numFmtId="3" fontId="7" fillId="0" borderId="36" xfId="1" applyNumberFormat="1" applyFont="1" applyBorder="1" applyAlignment="1">
      <alignment horizontal="right"/>
    </xf>
    <xf numFmtId="3" fontId="7" fillId="0" borderId="7" xfId="1" applyNumberFormat="1" applyFont="1" applyBorder="1" applyAlignment="1">
      <alignment horizontal="center"/>
    </xf>
    <xf numFmtId="3" fontId="7" fillId="0" borderId="89" xfId="1" applyNumberFormat="1" applyFont="1" applyBorder="1" applyAlignment="1">
      <alignment horizontal="right"/>
    </xf>
    <xf numFmtId="3" fontId="7" fillId="0" borderId="91" xfId="1" applyNumberFormat="1" applyFont="1" applyBorder="1" applyAlignment="1">
      <alignment horizontal="center"/>
    </xf>
    <xf numFmtId="3" fontId="7" fillId="0" borderId="90" xfId="1" applyNumberFormat="1" applyFont="1" applyBorder="1" applyAlignment="1">
      <alignment horizontal="center"/>
    </xf>
    <xf numFmtId="3" fontId="7" fillId="0" borderId="24" xfId="1" applyNumberFormat="1" applyFont="1" applyBorder="1" applyAlignment="1">
      <alignment horizontal="right"/>
    </xf>
    <xf numFmtId="3" fontId="7" fillId="0" borderId="92" xfId="1" applyNumberFormat="1" applyFont="1" applyBorder="1" applyAlignment="1">
      <alignment horizontal="center"/>
    </xf>
    <xf numFmtId="3" fontId="7" fillId="0" borderId="94" xfId="1" applyNumberFormat="1" applyFont="1" applyBorder="1" applyAlignment="1">
      <alignment horizontal="center"/>
    </xf>
    <xf numFmtId="3" fontId="7" fillId="0" borderId="93" xfId="1" applyNumberFormat="1" applyFont="1" applyBorder="1" applyAlignment="1">
      <alignment horizontal="center"/>
    </xf>
    <xf numFmtId="0" fontId="9" fillId="0" borderId="95" xfId="1" applyFont="1" applyBorder="1"/>
    <xf numFmtId="3" fontId="7" fillId="0" borderId="96" xfId="1" applyNumberFormat="1" applyFont="1" applyBorder="1"/>
    <xf numFmtId="3" fontId="7" fillId="0" borderId="68" xfId="1" applyNumberFormat="1" applyFont="1" applyBorder="1" applyAlignment="1">
      <alignment horizontal="right"/>
    </xf>
    <xf numFmtId="3" fontId="7" fillId="0" borderId="90" xfId="1" applyNumberFormat="1" applyFont="1" applyBorder="1" applyAlignment="1">
      <alignment horizontal="right"/>
    </xf>
    <xf numFmtId="0" fontId="3" fillId="0" borderId="22" xfId="1" applyFont="1" applyFill="1" applyBorder="1" applyAlignment="1">
      <alignment horizontal="center" vertical="center" wrapText="1"/>
    </xf>
    <xf numFmtId="3" fontId="7" fillId="0" borderId="21" xfId="1" applyNumberFormat="1" applyFont="1" applyBorder="1" applyAlignment="1">
      <alignment horizontal="center"/>
    </xf>
    <xf numFmtId="3" fontId="7" fillId="0" borderId="25" xfId="1" applyNumberFormat="1" applyFont="1" applyBorder="1" applyAlignment="1">
      <alignment horizontal="center"/>
    </xf>
    <xf numFmtId="0" fontId="7" fillId="0" borderId="21" xfId="1" applyFont="1" applyBorder="1" applyAlignment="1">
      <alignment horizontal="center"/>
    </xf>
    <xf numFmtId="3" fontId="7" fillId="0" borderId="98" xfId="1" applyNumberFormat="1" applyFont="1" applyBorder="1" applyAlignment="1">
      <alignment horizontal="center"/>
    </xf>
    <xf numFmtId="3" fontId="7" fillId="0" borderId="30" xfId="1" applyNumberFormat="1" applyFont="1" applyBorder="1" applyAlignment="1">
      <alignment horizontal="center"/>
    </xf>
    <xf numFmtId="0" fontId="2" fillId="0" borderId="3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3" fontId="7" fillId="0" borderId="68" xfId="1" applyNumberFormat="1" applyFont="1" applyBorder="1" applyAlignment="1">
      <alignment horizontal="center"/>
    </xf>
    <xf numFmtId="0" fontId="3" fillId="0" borderId="0" xfId="1" applyFont="1" applyFill="1"/>
    <xf numFmtId="0" fontId="8" fillId="0" borderId="0" xfId="1" applyFont="1" applyFill="1" applyAlignment="1">
      <alignment horizontal="center"/>
    </xf>
    <xf numFmtId="0" fontId="4" fillId="0" borderId="2" xfId="1" applyFont="1" applyFill="1" applyBorder="1" applyAlignment="1">
      <alignment horizontal="center" vertical="center"/>
    </xf>
    <xf numFmtId="3" fontId="7" fillId="0" borderId="6" xfId="1" applyNumberFormat="1" applyFont="1" applyFill="1" applyBorder="1"/>
    <xf numFmtId="3" fontId="6" fillId="0" borderId="1" xfId="1" applyNumberFormat="1" applyFont="1" applyFill="1" applyBorder="1"/>
    <xf numFmtId="3" fontId="7" fillId="0" borderId="22" xfId="1" applyNumberFormat="1" applyFont="1" applyFill="1" applyBorder="1"/>
    <xf numFmtId="3" fontId="7" fillId="0" borderId="36" xfId="1" applyNumberFormat="1" applyFont="1" applyFill="1" applyBorder="1" applyAlignment="1">
      <alignment horizontal="center"/>
    </xf>
    <xf numFmtId="3" fontId="7" fillId="0" borderId="7" xfId="1" applyNumberFormat="1" applyFont="1" applyFill="1" applyBorder="1"/>
    <xf numFmtId="3" fontId="6" fillId="0" borderId="34" xfId="1" applyNumberFormat="1" applyFont="1" applyFill="1" applyBorder="1"/>
    <xf numFmtId="3" fontId="7" fillId="0" borderId="0" xfId="1" applyNumberFormat="1" applyFont="1" applyFill="1" applyBorder="1"/>
    <xf numFmtId="3" fontId="7" fillId="0" borderId="31" xfId="1" applyNumberFormat="1" applyFont="1" applyFill="1" applyBorder="1"/>
    <xf numFmtId="3" fontId="7" fillId="0" borderId="6" xfId="1" applyNumberFormat="1" applyFont="1" applyFill="1" applyBorder="1" applyAlignment="1">
      <alignment horizontal="center"/>
    </xf>
    <xf numFmtId="3" fontId="7" fillId="0" borderId="32" xfId="1" applyNumberFormat="1" applyFont="1" applyFill="1" applyBorder="1"/>
    <xf numFmtId="3" fontId="6" fillId="0" borderId="18" xfId="1" applyNumberFormat="1" applyFont="1" applyFill="1" applyBorder="1"/>
    <xf numFmtId="3" fontId="7" fillId="0" borderId="17" xfId="1" applyNumberFormat="1" applyFont="1" applyFill="1" applyBorder="1"/>
    <xf numFmtId="3" fontId="7" fillId="0" borderId="92" xfId="1" applyNumberFormat="1" applyFont="1" applyFill="1" applyBorder="1" applyAlignment="1">
      <alignment horizontal="center"/>
    </xf>
    <xf numFmtId="3" fontId="7" fillId="0" borderId="24" xfId="1" applyNumberFormat="1" applyFont="1" applyFill="1" applyBorder="1" applyAlignment="1">
      <alignment horizontal="right"/>
    </xf>
    <xf numFmtId="3" fontId="6" fillId="0" borderId="17" xfId="1" applyNumberFormat="1" applyFont="1" applyFill="1" applyBorder="1"/>
    <xf numFmtId="3" fontId="7" fillId="0" borderId="84" xfId="1" applyNumberFormat="1" applyFont="1" applyFill="1" applyBorder="1"/>
    <xf numFmtId="3" fontId="7" fillId="0" borderId="0" xfId="1" applyNumberFormat="1" applyFont="1" applyFill="1" applyBorder="1" applyAlignment="1">
      <alignment horizontal="right"/>
    </xf>
    <xf numFmtId="3" fontId="7" fillId="0" borderId="31" xfId="1" applyNumberFormat="1" applyFont="1" applyFill="1" applyBorder="1" applyAlignment="1">
      <alignment horizontal="right"/>
    </xf>
    <xf numFmtId="3" fontId="7" fillId="0" borderId="20" xfId="1" applyNumberFormat="1" applyFont="1" applyFill="1" applyBorder="1" applyAlignment="1">
      <alignment horizontal="center"/>
    </xf>
    <xf numFmtId="3" fontId="7" fillId="0" borderId="20" xfId="1" applyNumberFormat="1" applyFont="1" applyFill="1" applyBorder="1" applyAlignment="1">
      <alignment horizontal="right"/>
    </xf>
    <xf numFmtId="3" fontId="7" fillId="0" borderId="72" xfId="1" applyNumberFormat="1" applyFont="1" applyFill="1" applyBorder="1"/>
    <xf numFmtId="3" fontId="7" fillId="0" borderId="67" xfId="1" applyNumberFormat="1" applyFont="1" applyFill="1" applyBorder="1" applyAlignment="1">
      <alignment horizontal="center"/>
    </xf>
    <xf numFmtId="3" fontId="7" fillId="0" borderId="67" xfId="1" applyNumberFormat="1" applyFont="1" applyFill="1" applyBorder="1" applyAlignment="1">
      <alignment horizontal="right"/>
    </xf>
    <xf numFmtId="3" fontId="7" fillId="0" borderId="89" xfId="1" applyNumberFormat="1" applyFont="1" applyFill="1" applyBorder="1"/>
    <xf numFmtId="3" fontId="7" fillId="0" borderId="36" xfId="1" applyNumberFormat="1" applyFont="1" applyFill="1" applyBorder="1" applyAlignment="1">
      <alignment horizontal="right"/>
    </xf>
    <xf numFmtId="3" fontId="7" fillId="0" borderId="79" xfId="1" applyNumberFormat="1" applyFont="1" applyFill="1" applyBorder="1"/>
    <xf numFmtId="3" fontId="7" fillId="0" borderId="80" xfId="1" applyNumberFormat="1" applyFont="1" applyFill="1" applyBorder="1" applyAlignment="1">
      <alignment horizontal="center"/>
    </xf>
    <xf numFmtId="3" fontId="7" fillId="0" borderId="20" xfId="1" applyNumberFormat="1" applyFont="1" applyFill="1" applyBorder="1"/>
    <xf numFmtId="3" fontId="7" fillId="0" borderId="84" xfId="1" applyNumberFormat="1" applyFont="1" applyFill="1" applyBorder="1" applyAlignment="1">
      <alignment horizontal="right"/>
    </xf>
    <xf numFmtId="3" fontId="7" fillId="0" borderId="7" xfId="1" applyNumberFormat="1" applyFont="1" applyFill="1" applyBorder="1" applyAlignment="1"/>
    <xf numFmtId="3" fontId="7" fillId="0" borderId="7" xfId="1" applyNumberFormat="1" applyFon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center"/>
    </xf>
    <xf numFmtId="3" fontId="7" fillId="0" borderId="31" xfId="1" applyNumberFormat="1" applyFont="1" applyFill="1" applyBorder="1" applyAlignment="1">
      <alignment horizontal="center"/>
    </xf>
    <xf numFmtId="3" fontId="7" fillId="0" borderId="32" xfId="1" applyNumberFormat="1" applyFont="1" applyFill="1" applyBorder="1" applyAlignment="1">
      <alignment horizontal="right"/>
    </xf>
    <xf numFmtId="0" fontId="7" fillId="0" borderId="14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48" xfId="1" applyFont="1" applyFill="1" applyBorder="1" applyAlignment="1">
      <alignment horizontal="left"/>
    </xf>
    <xf numFmtId="0" fontId="7" fillId="0" borderId="9" xfId="1" applyFont="1" applyFill="1" applyBorder="1" applyAlignment="1">
      <alignment horizontal="left"/>
    </xf>
    <xf numFmtId="0" fontId="7" fillId="0" borderId="49" xfId="1" applyFont="1" applyFill="1" applyBorder="1" applyAlignment="1">
      <alignment horizontal="left"/>
    </xf>
    <xf numFmtId="0" fontId="7" fillId="0" borderId="5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0" fontId="7" fillId="0" borderId="43" xfId="1" applyFont="1" applyFill="1" applyBorder="1" applyAlignment="1">
      <alignment horizontal="left"/>
    </xf>
    <xf numFmtId="0" fontId="7" fillId="0" borderId="50" xfId="1" applyFont="1" applyBorder="1" applyAlignment="1">
      <alignment horizontal="left" vertical="center"/>
    </xf>
    <xf numFmtId="0" fontId="7" fillId="0" borderId="34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43" xfId="1" applyFont="1" applyBorder="1" applyAlignment="1">
      <alignment horizontal="left" vertical="center" wrapText="1"/>
    </xf>
    <xf numFmtId="0" fontId="6" fillId="0" borderId="51" xfId="1" applyFont="1" applyBorder="1" applyAlignment="1">
      <alignment horizontal="left" vertical="center" wrapText="1"/>
    </xf>
    <xf numFmtId="0" fontId="6" fillId="0" borderId="31" xfId="1" applyFont="1" applyBorder="1" applyAlignment="1">
      <alignment horizontal="left" vertical="center" wrapText="1"/>
    </xf>
    <xf numFmtId="0" fontId="6" fillId="0" borderId="52" xfId="1" applyFont="1" applyBorder="1" applyAlignment="1">
      <alignment horizontal="left" vertical="center" wrapText="1"/>
    </xf>
    <xf numFmtId="0" fontId="6" fillId="0" borderId="0" xfId="1" applyFont="1" applyAlignment="1">
      <alignment horizontal="right"/>
    </xf>
    <xf numFmtId="0" fontId="2" fillId="0" borderId="53" xfId="1" applyFont="1" applyFill="1" applyBorder="1" applyAlignment="1">
      <alignment horizontal="center" vertical="center"/>
    </xf>
    <xf numFmtId="0" fontId="2" fillId="0" borderId="54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2" fillId="0" borderId="56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6" xfId="1" applyFont="1" applyFill="1" applyBorder="1" applyAlignment="1">
      <alignment horizontal="center" vertical="center" wrapText="1"/>
    </xf>
    <xf numFmtId="0" fontId="2" fillId="0" borderId="57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6" fillId="0" borderId="45" xfId="1" applyFont="1" applyBorder="1" applyAlignment="1">
      <alignment horizontal="center"/>
    </xf>
    <xf numFmtId="0" fontId="6" fillId="0" borderId="46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2" fillId="0" borderId="58" xfId="1" applyFont="1" applyFill="1" applyBorder="1" applyAlignment="1">
      <alignment horizontal="center" vertical="center" wrapText="1"/>
    </xf>
    <xf numFmtId="0" fontId="7" fillId="0" borderId="48" xfId="1" applyFont="1" applyBorder="1" applyAlignment="1">
      <alignment horizontal="left"/>
    </xf>
    <xf numFmtId="0" fontId="7" fillId="0" borderId="9" xfId="1" applyFont="1" applyBorder="1" applyAlignment="1">
      <alignment horizontal="left"/>
    </xf>
    <xf numFmtId="0" fontId="7" fillId="0" borderId="49" xfId="1" applyFont="1" applyBorder="1" applyAlignment="1">
      <alignment horizontal="left"/>
    </xf>
    <xf numFmtId="0" fontId="2" fillId="0" borderId="58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7" fillId="0" borderId="43" xfId="1" applyFont="1" applyBorder="1" applyAlignment="1">
      <alignment horizontal="left"/>
    </xf>
    <xf numFmtId="0" fontId="7" fillId="0" borderId="60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2" fillId="0" borderId="61" xfId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/>
    </xf>
    <xf numFmtId="0" fontId="7" fillId="0" borderId="74" xfId="1" applyFont="1" applyBorder="1" applyAlignment="1">
      <alignment horizontal="left"/>
    </xf>
    <xf numFmtId="0" fontId="7" fillId="0" borderId="75" xfId="1" applyFont="1" applyBorder="1" applyAlignment="1">
      <alignment horizontal="left"/>
    </xf>
    <xf numFmtId="0" fontId="7" fillId="0" borderId="76" xfId="1" applyFont="1" applyBorder="1" applyAlignment="1">
      <alignment horizontal="left"/>
    </xf>
    <xf numFmtId="0" fontId="7" fillId="0" borderId="36" xfId="1" applyFont="1" applyBorder="1" applyAlignment="1">
      <alignment horizontal="left"/>
    </xf>
    <xf numFmtId="0" fontId="7" fillId="0" borderId="2" xfId="1" applyFont="1" applyBorder="1" applyAlignment="1">
      <alignment horizontal="left"/>
    </xf>
    <xf numFmtId="0" fontId="7" fillId="0" borderId="2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69" xfId="1" applyFont="1" applyBorder="1" applyAlignment="1">
      <alignment horizontal="center" vertical="center"/>
    </xf>
    <xf numFmtId="0" fontId="11" fillId="0" borderId="73" xfId="1" applyFont="1" applyFill="1" applyBorder="1" applyAlignment="1">
      <alignment horizontal="left" vertical="center" wrapText="1"/>
    </xf>
    <xf numFmtId="0" fontId="11" fillId="0" borderId="31" xfId="1" applyFont="1" applyFill="1" applyBorder="1" applyAlignment="1">
      <alignment horizontal="left" vertical="center" wrapText="1"/>
    </xf>
    <xf numFmtId="0" fontId="11" fillId="0" borderId="52" xfId="1" applyFont="1" applyFill="1" applyBorder="1" applyAlignment="1">
      <alignment horizontal="left" vertical="center" wrapText="1"/>
    </xf>
    <xf numFmtId="0" fontId="7" fillId="0" borderId="82" xfId="1" applyFont="1" applyBorder="1" applyAlignment="1">
      <alignment horizontal="center" vertical="center"/>
    </xf>
    <xf numFmtId="0" fontId="7" fillId="0" borderId="81" xfId="1" applyFont="1" applyFill="1" applyBorder="1" applyAlignment="1">
      <alignment horizontal="left"/>
    </xf>
    <xf numFmtId="0" fontId="7" fillId="0" borderId="75" xfId="1" applyFont="1" applyFill="1" applyBorder="1" applyAlignment="1">
      <alignment horizontal="left"/>
    </xf>
    <xf numFmtId="0" fontId="7" fillId="0" borderId="76" xfId="1" applyFont="1" applyFill="1" applyBorder="1" applyAlignment="1">
      <alignment horizontal="left"/>
    </xf>
    <xf numFmtId="0" fontId="7" fillId="0" borderId="42" xfId="1" applyFont="1" applyFill="1" applyBorder="1" applyAlignment="1">
      <alignment horizontal="left"/>
    </xf>
    <xf numFmtId="0" fontId="11" fillId="0" borderId="73" xfId="1" applyFont="1" applyFill="1" applyBorder="1" applyAlignment="1">
      <alignment horizontal="left"/>
    </xf>
    <xf numFmtId="0" fontId="11" fillId="0" borderId="31" xfId="1" applyFont="1" applyFill="1" applyBorder="1" applyAlignment="1">
      <alignment horizontal="left"/>
    </xf>
    <xf numFmtId="0" fontId="11" fillId="0" borderId="52" xfId="1" applyFont="1" applyFill="1" applyBorder="1" applyAlignment="1">
      <alignment horizontal="left"/>
    </xf>
    <xf numFmtId="0" fontId="7" fillId="0" borderId="44" xfId="1" applyFont="1" applyBorder="1" applyAlignment="1">
      <alignment horizontal="center" vertical="center"/>
    </xf>
    <xf numFmtId="0" fontId="7" fillId="0" borderId="70" xfId="1" applyFont="1" applyBorder="1" applyAlignment="1">
      <alignment horizontal="center" vertical="center"/>
    </xf>
    <xf numFmtId="0" fontId="6" fillId="0" borderId="64" xfId="1" applyFont="1" applyBorder="1" applyAlignment="1">
      <alignment horizontal="center"/>
    </xf>
    <xf numFmtId="0" fontId="6" fillId="0" borderId="65" xfId="1" applyFont="1" applyBorder="1" applyAlignment="1">
      <alignment horizontal="center"/>
    </xf>
    <xf numFmtId="3" fontId="6" fillId="0" borderId="36" xfId="1" applyNumberFormat="1" applyFont="1" applyBorder="1" applyAlignment="1">
      <alignment horizontal="right" vertical="center"/>
    </xf>
    <xf numFmtId="3" fontId="6" fillId="0" borderId="6" xfId="1" applyNumberFormat="1" applyFont="1" applyBorder="1" applyAlignment="1">
      <alignment horizontal="right" vertical="center"/>
    </xf>
    <xf numFmtId="3" fontId="6" fillId="0" borderId="22" xfId="1" applyNumberFormat="1" applyFont="1" applyBorder="1" applyAlignment="1">
      <alignment horizontal="right" vertical="center"/>
    </xf>
    <xf numFmtId="0" fontId="11" fillId="0" borderId="20" xfId="1" applyFont="1" applyFill="1" applyBorder="1" applyAlignment="1">
      <alignment horizontal="left"/>
    </xf>
    <xf numFmtId="0" fontId="11" fillId="0" borderId="30" xfId="1" applyFont="1" applyFill="1" applyBorder="1" applyAlignment="1">
      <alignment horizontal="left"/>
    </xf>
    <xf numFmtId="3" fontId="6" fillId="0" borderId="36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0" fontId="6" fillId="0" borderId="87" xfId="1" applyFont="1" applyBorder="1" applyAlignment="1">
      <alignment horizontal="center" vertical="center" wrapText="1"/>
    </xf>
    <xf numFmtId="0" fontId="6" fillId="0" borderId="88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7" fillId="0" borderId="99" xfId="1" applyFont="1" applyBorder="1" applyAlignment="1">
      <alignment horizontal="center" vertical="center"/>
    </xf>
    <xf numFmtId="0" fontId="7" fillId="0" borderId="40" xfId="1" applyFont="1" applyFill="1" applyBorder="1" applyAlignment="1">
      <alignment horizontal="left"/>
    </xf>
    <xf numFmtId="0" fontId="7" fillId="0" borderId="41" xfId="1" applyFont="1" applyFill="1" applyBorder="1" applyAlignment="1">
      <alignment horizontal="left"/>
    </xf>
    <xf numFmtId="0" fontId="7" fillId="0" borderId="44" xfId="1" applyFont="1" applyBorder="1" applyAlignment="1">
      <alignment horizontal="left" vertical="center"/>
    </xf>
    <xf numFmtId="0" fontId="7" fillId="0" borderId="97" xfId="1" applyFont="1" applyBorder="1" applyAlignment="1">
      <alignment horizontal="left" vertical="center"/>
    </xf>
    <xf numFmtId="0" fontId="7" fillId="0" borderId="70" xfId="1" applyFont="1" applyBorder="1" applyAlignment="1">
      <alignment horizontal="left" vertical="center"/>
    </xf>
    <xf numFmtId="0" fontId="7" fillId="0" borderId="39" xfId="1" applyFont="1" applyBorder="1" applyAlignment="1">
      <alignment horizontal="center" vertical="center"/>
    </xf>
  </cellXfs>
  <cellStyles count="2">
    <cellStyle name="Normalny" xfId="0" builtinId="0"/>
    <cellStyle name="Normalny_zal_Szczecin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0"/>
  <sheetViews>
    <sheetView tabSelected="1" view="pageBreakPreview" zoomScaleNormal="100" zoomScaleSheetLayoutView="100" workbookViewId="0">
      <selection activeCell="A5" sqref="A5:Q5"/>
    </sheetView>
  </sheetViews>
  <sheetFormatPr defaultColWidth="10.28515625" defaultRowHeight="11.25"/>
  <cols>
    <col min="1" max="1" width="3.5703125" style="1" bestFit="1" customWidth="1"/>
    <col min="2" max="2" width="23.42578125" style="1" customWidth="1"/>
    <col min="3" max="3" width="11.5703125" style="1" customWidth="1"/>
    <col min="4" max="4" width="14.85546875" style="1" customWidth="1"/>
    <col min="5" max="5" width="9.85546875" style="1" customWidth="1"/>
    <col min="6" max="6" width="9.42578125" style="132" customWidth="1"/>
    <col min="7" max="7" width="9.140625" style="1" customWidth="1"/>
    <col min="8" max="8" width="9.42578125" style="132" customWidth="1"/>
    <col min="9" max="9" width="9.5703125" style="132" customWidth="1"/>
    <col min="10" max="10" width="9.28515625" style="1" customWidth="1"/>
    <col min="11" max="11" width="7.7109375" style="1" customWidth="1"/>
    <col min="12" max="12" width="9.7109375" style="132" customWidth="1"/>
    <col min="13" max="13" width="9.140625" style="1" customWidth="1"/>
    <col min="14" max="14" width="9.7109375" style="1" customWidth="1"/>
    <col min="15" max="15" width="8.28515625" style="1" customWidth="1"/>
    <col min="16" max="16" width="8.140625" style="1" customWidth="1"/>
    <col min="17" max="17" width="9.85546875" style="1" customWidth="1"/>
    <col min="18" max="16384" width="10.28515625" style="1"/>
  </cols>
  <sheetData>
    <row r="1" spans="1:19" ht="12.75" customHeight="1">
      <c r="A1" s="186" t="s">
        <v>99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19" ht="15.75" customHeight="1">
      <c r="O2" s="40"/>
      <c r="P2" s="2"/>
      <c r="Q2" s="2"/>
    </row>
    <row r="3" spans="1:19">
      <c r="O3" s="40"/>
      <c r="P3" s="2"/>
      <c r="Q3" s="2"/>
    </row>
    <row r="4" spans="1:19">
      <c r="O4" s="40"/>
      <c r="P4" s="2"/>
      <c r="Q4" s="2"/>
    </row>
    <row r="5" spans="1:19" ht="23.25" customHeight="1">
      <c r="A5" s="198" t="s">
        <v>77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</row>
    <row r="6" spans="1:19" ht="23.25" customHeight="1">
      <c r="A6" s="46"/>
      <c r="B6" s="46"/>
      <c r="C6" s="46"/>
      <c r="D6" s="46"/>
      <c r="E6" s="46"/>
      <c r="F6" s="133"/>
      <c r="G6" s="46"/>
      <c r="H6" s="133"/>
      <c r="I6" s="133"/>
      <c r="J6" s="46"/>
      <c r="K6" s="46"/>
      <c r="L6" s="133"/>
      <c r="M6" s="46"/>
      <c r="N6" s="46"/>
      <c r="O6" s="46"/>
      <c r="P6" s="46"/>
      <c r="Q6" s="46"/>
    </row>
    <row r="7" spans="1:19" ht="12" thickBo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</row>
    <row r="8" spans="1:19">
      <c r="A8" s="187" t="s">
        <v>2</v>
      </c>
      <c r="B8" s="190" t="s">
        <v>4</v>
      </c>
      <c r="C8" s="193" t="s">
        <v>5</v>
      </c>
      <c r="D8" s="193" t="s">
        <v>24</v>
      </c>
      <c r="E8" s="193" t="s">
        <v>23</v>
      </c>
      <c r="F8" s="190" t="s">
        <v>0</v>
      </c>
      <c r="G8" s="190"/>
      <c r="H8" s="190" t="s">
        <v>3</v>
      </c>
      <c r="I8" s="190"/>
      <c r="J8" s="190"/>
      <c r="K8" s="190"/>
      <c r="L8" s="190"/>
      <c r="M8" s="190"/>
      <c r="N8" s="190"/>
      <c r="O8" s="190"/>
      <c r="P8" s="190"/>
      <c r="Q8" s="212"/>
    </row>
    <row r="9" spans="1:19">
      <c r="A9" s="188"/>
      <c r="B9" s="191"/>
      <c r="C9" s="194"/>
      <c r="D9" s="194"/>
      <c r="E9" s="194"/>
      <c r="F9" s="194" t="s">
        <v>20</v>
      </c>
      <c r="G9" s="194" t="s">
        <v>21</v>
      </c>
      <c r="H9" s="191" t="s">
        <v>96</v>
      </c>
      <c r="I9" s="191"/>
      <c r="J9" s="191"/>
      <c r="K9" s="191"/>
      <c r="L9" s="191"/>
      <c r="M9" s="191"/>
      <c r="N9" s="191"/>
      <c r="O9" s="191"/>
      <c r="P9" s="191"/>
      <c r="Q9" s="203"/>
      <c r="S9" s="15"/>
    </row>
    <row r="10" spans="1:19">
      <c r="A10" s="188"/>
      <c r="B10" s="191"/>
      <c r="C10" s="194"/>
      <c r="D10" s="194"/>
      <c r="E10" s="194"/>
      <c r="F10" s="194"/>
      <c r="G10" s="194"/>
      <c r="H10" s="194" t="s">
        <v>7</v>
      </c>
      <c r="I10" s="191" t="s">
        <v>8</v>
      </c>
      <c r="J10" s="191"/>
      <c r="K10" s="191"/>
      <c r="L10" s="191"/>
      <c r="M10" s="191"/>
      <c r="N10" s="191"/>
      <c r="O10" s="191"/>
      <c r="P10" s="191"/>
      <c r="Q10" s="203"/>
    </row>
    <row r="11" spans="1:19" ht="14.25" customHeight="1">
      <c r="A11" s="188"/>
      <c r="B11" s="191"/>
      <c r="C11" s="194"/>
      <c r="D11" s="194"/>
      <c r="E11" s="194"/>
      <c r="F11" s="194"/>
      <c r="G11" s="194"/>
      <c r="H11" s="194"/>
      <c r="I11" s="191" t="s">
        <v>25</v>
      </c>
      <c r="J11" s="191"/>
      <c r="K11" s="191"/>
      <c r="L11" s="191"/>
      <c r="M11" s="191" t="s">
        <v>6</v>
      </c>
      <c r="N11" s="191"/>
      <c r="O11" s="191"/>
      <c r="P11" s="191"/>
      <c r="Q11" s="203"/>
    </row>
    <row r="12" spans="1:19" ht="12.75" customHeight="1">
      <c r="A12" s="188"/>
      <c r="B12" s="191"/>
      <c r="C12" s="194"/>
      <c r="D12" s="194"/>
      <c r="E12" s="194"/>
      <c r="F12" s="194"/>
      <c r="G12" s="194"/>
      <c r="H12" s="194"/>
      <c r="I12" s="194" t="s">
        <v>9</v>
      </c>
      <c r="J12" s="191" t="s">
        <v>10</v>
      </c>
      <c r="K12" s="191"/>
      <c r="L12" s="191"/>
      <c r="M12" s="194" t="s">
        <v>11</v>
      </c>
      <c r="N12" s="194" t="s">
        <v>10</v>
      </c>
      <c r="O12" s="194"/>
      <c r="P12" s="194"/>
      <c r="Q12" s="199"/>
      <c r="S12" s="16"/>
    </row>
    <row r="13" spans="1:19" ht="68.25" customHeight="1" thickBot="1">
      <c r="A13" s="189"/>
      <c r="B13" s="192"/>
      <c r="C13" s="195"/>
      <c r="D13" s="195"/>
      <c r="E13" s="195"/>
      <c r="F13" s="195"/>
      <c r="G13" s="195"/>
      <c r="H13" s="195"/>
      <c r="I13" s="195"/>
      <c r="J13" s="5" t="s">
        <v>22</v>
      </c>
      <c r="K13" s="5" t="s">
        <v>12</v>
      </c>
      <c r="L13" s="129" t="s">
        <v>14</v>
      </c>
      <c r="M13" s="195"/>
      <c r="N13" s="5" t="s">
        <v>13</v>
      </c>
      <c r="O13" s="5" t="s">
        <v>22</v>
      </c>
      <c r="P13" s="5" t="s">
        <v>12</v>
      </c>
      <c r="Q13" s="19" t="s">
        <v>14</v>
      </c>
      <c r="R13" s="13"/>
    </row>
    <row r="14" spans="1:19" ht="12" customHeight="1" thickTop="1">
      <c r="A14" s="20">
        <v>1</v>
      </c>
      <c r="B14" s="4">
        <v>2</v>
      </c>
      <c r="C14" s="4">
        <v>3</v>
      </c>
      <c r="D14" s="4">
        <v>4</v>
      </c>
      <c r="E14" s="4">
        <v>5</v>
      </c>
      <c r="F14" s="134">
        <v>6</v>
      </c>
      <c r="G14" s="4">
        <v>7</v>
      </c>
      <c r="H14" s="134">
        <v>8</v>
      </c>
      <c r="I14" s="134">
        <v>9</v>
      </c>
      <c r="J14" s="4">
        <v>10</v>
      </c>
      <c r="K14" s="4">
        <v>11</v>
      </c>
      <c r="L14" s="134">
        <v>12</v>
      </c>
      <c r="M14" s="4">
        <v>13</v>
      </c>
      <c r="N14" s="4">
        <v>14</v>
      </c>
      <c r="O14" s="4">
        <v>15</v>
      </c>
      <c r="P14" s="4">
        <v>16</v>
      </c>
      <c r="Q14" s="21">
        <v>17</v>
      </c>
      <c r="R14" s="13"/>
    </row>
    <row r="15" spans="1:19" ht="12.75">
      <c r="A15" s="23"/>
      <c r="B15" s="7"/>
      <c r="C15" s="8"/>
      <c r="D15" s="9"/>
      <c r="E15" s="10"/>
      <c r="F15" s="135"/>
      <c r="G15" s="11"/>
      <c r="H15" s="135"/>
      <c r="I15" s="135"/>
      <c r="J15" s="12"/>
      <c r="K15" s="11"/>
      <c r="L15" s="143"/>
      <c r="M15" s="11"/>
      <c r="N15" s="11"/>
      <c r="O15" s="11"/>
      <c r="P15" s="11"/>
      <c r="Q15" s="24"/>
    </row>
    <row r="16" spans="1:19" ht="12.75">
      <c r="A16" s="22">
        <v>1</v>
      </c>
      <c r="B16" s="6" t="s">
        <v>28</v>
      </c>
      <c r="C16" s="196" t="s">
        <v>1</v>
      </c>
      <c r="D16" s="197"/>
      <c r="E16" s="34">
        <f t="shared" ref="E16:Q16" si="0">SUM(E22)</f>
        <v>63470</v>
      </c>
      <c r="F16" s="136">
        <f t="shared" si="0"/>
        <v>24769</v>
      </c>
      <c r="G16" s="34">
        <f t="shared" si="0"/>
        <v>38701</v>
      </c>
      <c r="H16" s="136">
        <f t="shared" si="0"/>
        <v>63470</v>
      </c>
      <c r="I16" s="136">
        <f t="shared" si="0"/>
        <v>24769</v>
      </c>
      <c r="J16" s="34">
        <f t="shared" si="0"/>
        <v>0</v>
      </c>
      <c r="K16" s="34">
        <f t="shared" si="0"/>
        <v>0</v>
      </c>
      <c r="L16" s="136">
        <f t="shared" si="0"/>
        <v>24769</v>
      </c>
      <c r="M16" s="34">
        <f t="shared" si="0"/>
        <v>38701</v>
      </c>
      <c r="N16" s="34">
        <f t="shared" si="0"/>
        <v>38701</v>
      </c>
      <c r="O16" s="34">
        <f t="shared" si="0"/>
        <v>0</v>
      </c>
      <c r="P16" s="34">
        <f t="shared" si="0"/>
        <v>0</v>
      </c>
      <c r="Q16" s="42">
        <f t="shared" si="0"/>
        <v>0</v>
      </c>
    </row>
    <row r="17" spans="1:17" ht="12.75">
      <c r="A17" s="169" t="s">
        <v>26</v>
      </c>
      <c r="B17" s="3" t="s">
        <v>15</v>
      </c>
      <c r="C17" s="200" t="s">
        <v>29</v>
      </c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2"/>
    </row>
    <row r="18" spans="1:17" ht="12.75">
      <c r="A18" s="169"/>
      <c r="B18" s="3" t="s">
        <v>16</v>
      </c>
      <c r="C18" s="175" t="s">
        <v>37</v>
      </c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7"/>
    </row>
    <row r="19" spans="1:17" ht="12.75">
      <c r="A19" s="169"/>
      <c r="B19" s="3" t="s">
        <v>17</v>
      </c>
      <c r="C19" s="204" t="s">
        <v>54</v>
      </c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6"/>
    </row>
    <row r="20" spans="1:17" ht="12.75" customHeight="1">
      <c r="A20" s="169"/>
      <c r="B20" s="178" t="s">
        <v>18</v>
      </c>
      <c r="C20" s="180" t="s">
        <v>75</v>
      </c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2"/>
    </row>
    <row r="21" spans="1:17" ht="21" customHeight="1">
      <c r="A21" s="169"/>
      <c r="B21" s="179"/>
      <c r="C21" s="183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5"/>
    </row>
    <row r="22" spans="1:17" ht="79.5" thickBot="1">
      <c r="A22" s="169"/>
      <c r="B22" s="14" t="s">
        <v>19</v>
      </c>
      <c r="C22" s="38" t="s">
        <v>31</v>
      </c>
      <c r="D22" s="39"/>
      <c r="E22" s="36">
        <f>SUM(E23:E24)</f>
        <v>63470</v>
      </c>
      <c r="F22" s="137">
        <f t="shared" ref="F22:Q22" si="1">SUM(F23:F24)</f>
        <v>24769</v>
      </c>
      <c r="G22" s="36">
        <f t="shared" si="1"/>
        <v>38701</v>
      </c>
      <c r="H22" s="137">
        <f t="shared" si="1"/>
        <v>63470</v>
      </c>
      <c r="I22" s="137">
        <f t="shared" si="1"/>
        <v>24769</v>
      </c>
      <c r="J22" s="36">
        <f t="shared" si="1"/>
        <v>0</v>
      </c>
      <c r="K22" s="36">
        <f t="shared" si="1"/>
        <v>0</v>
      </c>
      <c r="L22" s="137">
        <f t="shared" si="1"/>
        <v>24769</v>
      </c>
      <c r="M22" s="36">
        <f t="shared" si="1"/>
        <v>38701</v>
      </c>
      <c r="N22" s="36">
        <f t="shared" si="1"/>
        <v>38701</v>
      </c>
      <c r="O22" s="36">
        <f t="shared" si="1"/>
        <v>0</v>
      </c>
      <c r="P22" s="36">
        <f t="shared" si="1"/>
        <v>0</v>
      </c>
      <c r="Q22" s="36">
        <f t="shared" si="1"/>
        <v>0</v>
      </c>
    </row>
    <row r="23" spans="1:17" ht="13.5" thickTop="1">
      <c r="A23" s="170"/>
      <c r="B23" s="208" t="s">
        <v>58</v>
      </c>
      <c r="C23" s="210"/>
      <c r="D23" s="105" t="s">
        <v>55</v>
      </c>
      <c r="E23" s="97">
        <v>38701</v>
      </c>
      <c r="F23" s="138" t="s">
        <v>27</v>
      </c>
      <c r="G23" s="110">
        <v>38701</v>
      </c>
      <c r="H23" s="158">
        <v>38701</v>
      </c>
      <c r="I23" s="138" t="s">
        <v>27</v>
      </c>
      <c r="J23" s="109" t="s">
        <v>27</v>
      </c>
      <c r="K23" s="109" t="s">
        <v>27</v>
      </c>
      <c r="L23" s="138" t="s">
        <v>27</v>
      </c>
      <c r="M23" s="110">
        <v>38701</v>
      </c>
      <c r="N23" s="112">
        <v>38701</v>
      </c>
      <c r="O23" s="109" t="s">
        <v>27</v>
      </c>
      <c r="P23" s="109" t="s">
        <v>27</v>
      </c>
      <c r="Q23" s="114" t="s">
        <v>27</v>
      </c>
    </row>
    <row r="24" spans="1:17" ht="13.5" thickBot="1">
      <c r="A24" s="207"/>
      <c r="B24" s="209"/>
      <c r="C24" s="211"/>
      <c r="D24" s="106" t="s">
        <v>56</v>
      </c>
      <c r="E24" s="36">
        <v>24769</v>
      </c>
      <c r="F24" s="139">
        <v>24769</v>
      </c>
      <c r="G24" s="111" t="s">
        <v>27</v>
      </c>
      <c r="H24" s="137">
        <v>24769</v>
      </c>
      <c r="I24" s="139">
        <v>24769</v>
      </c>
      <c r="J24" s="111" t="s">
        <v>27</v>
      </c>
      <c r="K24" s="111" t="s">
        <v>27</v>
      </c>
      <c r="L24" s="164">
        <v>24769</v>
      </c>
      <c r="M24" s="111" t="s">
        <v>27</v>
      </c>
      <c r="N24" s="37" t="s">
        <v>27</v>
      </c>
      <c r="O24" s="111" t="s">
        <v>27</v>
      </c>
      <c r="P24" s="111" t="s">
        <v>27</v>
      </c>
      <c r="Q24" s="113" t="s">
        <v>27</v>
      </c>
    </row>
    <row r="25" spans="1:17" ht="13.5" thickTop="1">
      <c r="A25" s="22">
        <v>2</v>
      </c>
      <c r="B25" s="6" t="s">
        <v>28</v>
      </c>
      <c r="C25" s="236" t="s">
        <v>1</v>
      </c>
      <c r="D25" s="237"/>
      <c r="E25" s="66">
        <f t="shared" ref="E25:Q25" si="2">SUM(E31)</f>
        <v>1128382</v>
      </c>
      <c r="F25" s="140">
        <f t="shared" si="2"/>
        <v>490782</v>
      </c>
      <c r="G25" s="66">
        <f t="shared" si="2"/>
        <v>637600</v>
      </c>
      <c r="H25" s="140">
        <f t="shared" si="2"/>
        <v>1128382</v>
      </c>
      <c r="I25" s="140">
        <f t="shared" si="2"/>
        <v>490782</v>
      </c>
      <c r="J25" s="66">
        <f t="shared" si="2"/>
        <v>490270</v>
      </c>
      <c r="K25" s="66">
        <f t="shared" si="2"/>
        <v>0</v>
      </c>
      <c r="L25" s="140">
        <f t="shared" si="2"/>
        <v>512</v>
      </c>
      <c r="M25" s="66">
        <f t="shared" si="2"/>
        <v>637600</v>
      </c>
      <c r="N25" s="66">
        <f t="shared" si="2"/>
        <v>637600</v>
      </c>
      <c r="O25" s="66">
        <f t="shared" si="2"/>
        <v>0</v>
      </c>
      <c r="P25" s="66">
        <f t="shared" si="2"/>
        <v>0</v>
      </c>
      <c r="Q25" s="67">
        <f t="shared" si="2"/>
        <v>0</v>
      </c>
    </row>
    <row r="26" spans="1:17" ht="12.75">
      <c r="A26" s="169" t="s">
        <v>30</v>
      </c>
      <c r="B26" s="3" t="s">
        <v>15</v>
      </c>
      <c r="C26" s="172" t="s">
        <v>29</v>
      </c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4"/>
    </row>
    <row r="27" spans="1:17" ht="12.75">
      <c r="A27" s="169"/>
      <c r="B27" s="3" t="s">
        <v>16</v>
      </c>
      <c r="C27" s="175" t="s">
        <v>37</v>
      </c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7"/>
    </row>
    <row r="28" spans="1:17" ht="12.75">
      <c r="A28" s="169"/>
      <c r="B28" s="3" t="s">
        <v>17</v>
      </c>
      <c r="C28" s="175" t="s">
        <v>32</v>
      </c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7"/>
    </row>
    <row r="29" spans="1:17" ht="12.75" customHeight="1">
      <c r="A29" s="169"/>
      <c r="B29" s="178" t="s">
        <v>18</v>
      </c>
      <c r="C29" s="180" t="s">
        <v>95</v>
      </c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2"/>
    </row>
    <row r="30" spans="1:17" ht="12.75" customHeight="1">
      <c r="A30" s="169"/>
      <c r="B30" s="179"/>
      <c r="C30" s="183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5"/>
    </row>
    <row r="31" spans="1:17" ht="79.5" thickBot="1">
      <c r="A31" s="169"/>
      <c r="B31" s="14" t="s">
        <v>19</v>
      </c>
      <c r="C31" s="38" t="s">
        <v>31</v>
      </c>
      <c r="D31" s="39"/>
      <c r="E31" s="36">
        <f>SUM(E32:E33)</f>
        <v>1128382</v>
      </c>
      <c r="F31" s="137">
        <f t="shared" ref="F31:Q31" si="3">SUM(F32:F33)</f>
        <v>490782</v>
      </c>
      <c r="G31" s="36">
        <f t="shared" si="3"/>
        <v>637600</v>
      </c>
      <c r="H31" s="137">
        <f t="shared" si="3"/>
        <v>1128382</v>
      </c>
      <c r="I31" s="137">
        <f t="shared" si="3"/>
        <v>490782</v>
      </c>
      <c r="J31" s="36">
        <f t="shared" si="3"/>
        <v>490270</v>
      </c>
      <c r="K31" s="36">
        <f t="shared" si="3"/>
        <v>0</v>
      </c>
      <c r="L31" s="137">
        <f t="shared" si="3"/>
        <v>512</v>
      </c>
      <c r="M31" s="36">
        <f t="shared" si="3"/>
        <v>637600</v>
      </c>
      <c r="N31" s="36">
        <f t="shared" si="3"/>
        <v>637600</v>
      </c>
      <c r="O31" s="36">
        <f t="shared" si="3"/>
        <v>0</v>
      </c>
      <c r="P31" s="36">
        <f t="shared" si="3"/>
        <v>0</v>
      </c>
      <c r="Q31" s="36">
        <f t="shared" si="3"/>
        <v>0</v>
      </c>
    </row>
    <row r="32" spans="1:17" ht="13.5" thickTop="1">
      <c r="A32" s="170"/>
      <c r="B32" s="208" t="s">
        <v>58</v>
      </c>
      <c r="C32" s="210"/>
      <c r="D32" s="105" t="s">
        <v>42</v>
      </c>
      <c r="E32" s="107">
        <v>637600</v>
      </c>
      <c r="F32" s="138" t="s">
        <v>27</v>
      </c>
      <c r="G32" s="112">
        <v>637600</v>
      </c>
      <c r="H32" s="159">
        <v>637600</v>
      </c>
      <c r="I32" s="138" t="s">
        <v>27</v>
      </c>
      <c r="J32" s="109" t="s">
        <v>27</v>
      </c>
      <c r="K32" s="109" t="s">
        <v>27</v>
      </c>
      <c r="L32" s="138" t="s">
        <v>27</v>
      </c>
      <c r="M32" s="110">
        <v>637600</v>
      </c>
      <c r="N32" s="110">
        <v>637600</v>
      </c>
      <c r="O32" s="109" t="s">
        <v>27</v>
      </c>
      <c r="P32" s="109" t="s">
        <v>27</v>
      </c>
      <c r="Q32" s="117" t="s">
        <v>27</v>
      </c>
    </row>
    <row r="33" spans="1:17" ht="13.5" thickBot="1">
      <c r="A33" s="171"/>
      <c r="B33" s="219"/>
      <c r="C33" s="211"/>
      <c r="D33" s="106" t="s">
        <v>43</v>
      </c>
      <c r="E33" s="108">
        <v>490782</v>
      </c>
      <c r="F33" s="139">
        <v>490782</v>
      </c>
      <c r="G33" s="37" t="s">
        <v>27</v>
      </c>
      <c r="H33" s="139">
        <v>490782</v>
      </c>
      <c r="I33" s="139">
        <v>490782</v>
      </c>
      <c r="J33" s="108">
        <v>490270</v>
      </c>
      <c r="K33" s="111" t="s">
        <v>27</v>
      </c>
      <c r="L33" s="165">
        <v>512</v>
      </c>
      <c r="M33" s="111" t="s">
        <v>27</v>
      </c>
      <c r="N33" s="111" t="s">
        <v>27</v>
      </c>
      <c r="O33" s="111" t="s">
        <v>27</v>
      </c>
      <c r="P33" s="111" t="s">
        <v>27</v>
      </c>
      <c r="Q33" s="118" t="s">
        <v>27</v>
      </c>
    </row>
    <row r="34" spans="1:17" s="13" customFormat="1" ht="13.5" thickTop="1">
      <c r="A34" s="59"/>
      <c r="B34" s="47"/>
      <c r="C34" s="48"/>
      <c r="D34" s="49"/>
      <c r="E34" s="50"/>
      <c r="F34" s="141"/>
      <c r="G34" s="51"/>
      <c r="H34" s="141"/>
      <c r="I34" s="141"/>
      <c r="J34" s="50"/>
      <c r="K34" s="52"/>
      <c r="L34" s="166"/>
      <c r="M34" s="51"/>
      <c r="N34" s="51"/>
      <c r="O34" s="52"/>
      <c r="P34" s="52"/>
      <c r="Q34" s="52"/>
    </row>
    <row r="35" spans="1:17" s="13" customFormat="1" ht="12.75">
      <c r="A35" s="59"/>
      <c r="B35" s="47"/>
      <c r="C35" s="48"/>
      <c r="D35" s="49"/>
      <c r="E35" s="50"/>
      <c r="F35" s="141"/>
      <c r="G35" s="51"/>
      <c r="H35" s="141"/>
      <c r="I35" s="141"/>
      <c r="J35" s="50"/>
      <c r="K35" s="52"/>
      <c r="L35" s="166"/>
      <c r="M35" s="51"/>
      <c r="N35" s="51"/>
      <c r="O35" s="52"/>
      <c r="P35" s="52"/>
      <c r="Q35" s="52"/>
    </row>
    <row r="36" spans="1:17" s="13" customFormat="1" ht="12.75">
      <c r="A36" s="59"/>
      <c r="B36" s="47"/>
      <c r="C36" s="48"/>
      <c r="D36" s="49"/>
      <c r="E36" s="50"/>
      <c r="F36" s="141"/>
      <c r="G36" s="51"/>
      <c r="H36" s="141"/>
      <c r="I36" s="141"/>
      <c r="J36" s="50"/>
      <c r="K36" s="52"/>
      <c r="L36" s="166"/>
      <c r="M36" s="51"/>
      <c r="N36" s="51"/>
      <c r="O36" s="52"/>
      <c r="P36" s="52"/>
      <c r="Q36" s="52"/>
    </row>
    <row r="37" spans="1:17" s="13" customFormat="1" ht="12.75">
      <c r="A37" s="59"/>
      <c r="B37" s="47"/>
      <c r="C37" s="48"/>
      <c r="D37" s="49"/>
      <c r="E37" s="50"/>
      <c r="F37" s="141"/>
      <c r="G37" s="51"/>
      <c r="H37" s="141"/>
      <c r="I37" s="141"/>
      <c r="J37" s="50"/>
      <c r="K37" s="52"/>
      <c r="L37" s="166"/>
      <c r="M37" s="51"/>
      <c r="N37" s="51"/>
      <c r="O37" s="52"/>
      <c r="P37" s="52"/>
      <c r="Q37" s="52"/>
    </row>
    <row r="38" spans="1:17" s="13" customFormat="1" ht="12.75">
      <c r="A38" s="59"/>
      <c r="B38" s="47"/>
      <c r="C38" s="48"/>
      <c r="D38" s="49"/>
      <c r="E38" s="50"/>
      <c r="F38" s="141"/>
      <c r="G38" s="51"/>
      <c r="H38" s="141"/>
      <c r="I38" s="141"/>
      <c r="J38" s="50"/>
      <c r="K38" s="52"/>
      <c r="L38" s="166"/>
      <c r="M38" s="51"/>
      <c r="N38" s="51"/>
      <c r="O38" s="52"/>
      <c r="P38" s="52"/>
      <c r="Q38" s="61" t="s">
        <v>36</v>
      </c>
    </row>
    <row r="39" spans="1:17" s="13" customFormat="1" ht="12.75">
      <c r="A39" s="60"/>
      <c r="B39" s="53"/>
      <c r="C39" s="54"/>
      <c r="D39" s="55"/>
      <c r="E39" s="56"/>
      <c r="F39" s="142"/>
      <c r="G39" s="57"/>
      <c r="H39" s="142"/>
      <c r="I39" s="142"/>
      <c r="J39" s="56"/>
      <c r="K39" s="58"/>
      <c r="L39" s="167"/>
      <c r="M39" s="57"/>
      <c r="N39" s="57"/>
      <c r="O39" s="58"/>
      <c r="P39" s="58"/>
      <c r="Q39" s="58"/>
    </row>
    <row r="40" spans="1:17">
      <c r="A40" s="20">
        <v>1</v>
      </c>
      <c r="B40" s="4">
        <v>2</v>
      </c>
      <c r="C40" s="4">
        <v>3</v>
      </c>
      <c r="D40" s="4">
        <v>4</v>
      </c>
      <c r="E40" s="4">
        <v>5</v>
      </c>
      <c r="F40" s="134">
        <v>6</v>
      </c>
      <c r="G40" s="4">
        <v>7</v>
      </c>
      <c r="H40" s="134">
        <v>8</v>
      </c>
      <c r="I40" s="134">
        <v>9</v>
      </c>
      <c r="J40" s="4">
        <v>10</v>
      </c>
      <c r="K40" s="4">
        <v>11</v>
      </c>
      <c r="L40" s="134">
        <v>12</v>
      </c>
      <c r="M40" s="4">
        <v>13</v>
      </c>
      <c r="N40" s="4">
        <v>14</v>
      </c>
      <c r="O40" s="4">
        <v>15</v>
      </c>
      <c r="P40" s="4">
        <v>16</v>
      </c>
      <c r="Q40" s="21">
        <v>17</v>
      </c>
    </row>
    <row r="41" spans="1:17" ht="12.75">
      <c r="A41" s="22" t="s">
        <v>40</v>
      </c>
      <c r="B41" s="6" t="s">
        <v>28</v>
      </c>
      <c r="C41" s="196" t="s">
        <v>1</v>
      </c>
      <c r="D41" s="197"/>
      <c r="E41" s="34">
        <f t="shared" ref="E41:Q41" si="4">SUM(E47)</f>
        <v>107000</v>
      </c>
      <c r="F41" s="136">
        <f t="shared" si="4"/>
        <v>43000</v>
      </c>
      <c r="G41" s="34">
        <f t="shared" si="4"/>
        <v>64000</v>
      </c>
      <c r="H41" s="136">
        <f t="shared" si="4"/>
        <v>107000</v>
      </c>
      <c r="I41" s="136">
        <f t="shared" si="4"/>
        <v>43000</v>
      </c>
      <c r="J41" s="34">
        <f t="shared" si="4"/>
        <v>0</v>
      </c>
      <c r="K41" s="34">
        <f t="shared" si="4"/>
        <v>0</v>
      </c>
      <c r="L41" s="136">
        <f t="shared" si="4"/>
        <v>43000</v>
      </c>
      <c r="M41" s="34">
        <f t="shared" si="4"/>
        <v>64000</v>
      </c>
      <c r="N41" s="34">
        <f t="shared" si="4"/>
        <v>64000</v>
      </c>
      <c r="O41" s="34">
        <f t="shared" si="4"/>
        <v>0</v>
      </c>
      <c r="P41" s="34">
        <f t="shared" si="4"/>
        <v>0</v>
      </c>
      <c r="Q41" s="34">
        <f t="shared" si="4"/>
        <v>0</v>
      </c>
    </row>
    <row r="42" spans="1:17" ht="12.75">
      <c r="A42" s="169" t="s">
        <v>34</v>
      </c>
      <c r="B42" s="3" t="s">
        <v>15</v>
      </c>
      <c r="C42" s="172" t="s">
        <v>29</v>
      </c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4"/>
    </row>
    <row r="43" spans="1:17" ht="12.75">
      <c r="A43" s="169"/>
      <c r="B43" s="3" t="s">
        <v>16</v>
      </c>
      <c r="C43" s="175" t="s">
        <v>38</v>
      </c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7"/>
    </row>
    <row r="44" spans="1:17" ht="12.75">
      <c r="A44" s="169"/>
      <c r="B44" s="3" t="s">
        <v>17</v>
      </c>
      <c r="C44" s="175" t="s">
        <v>71</v>
      </c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7"/>
    </row>
    <row r="45" spans="1:17">
      <c r="A45" s="169"/>
      <c r="B45" s="178" t="s">
        <v>18</v>
      </c>
      <c r="C45" s="180" t="s">
        <v>76</v>
      </c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2"/>
    </row>
    <row r="46" spans="1:17">
      <c r="A46" s="169"/>
      <c r="B46" s="179"/>
      <c r="C46" s="183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5"/>
    </row>
    <row r="47" spans="1:17" ht="79.5" thickBot="1">
      <c r="A47" s="169"/>
      <c r="B47" s="14" t="s">
        <v>19</v>
      </c>
      <c r="C47" s="38" t="s">
        <v>31</v>
      </c>
      <c r="D47" s="39"/>
      <c r="E47" s="36">
        <f>SUM(E48:E49)</f>
        <v>107000</v>
      </c>
      <c r="F47" s="137">
        <f t="shared" ref="F47:Q47" si="5">SUM(F48:F49)</f>
        <v>43000</v>
      </c>
      <c r="G47" s="36">
        <f t="shared" si="5"/>
        <v>64000</v>
      </c>
      <c r="H47" s="137">
        <f t="shared" si="5"/>
        <v>107000</v>
      </c>
      <c r="I47" s="137">
        <f t="shared" si="5"/>
        <v>43000</v>
      </c>
      <c r="J47" s="36">
        <f t="shared" si="5"/>
        <v>0</v>
      </c>
      <c r="K47" s="36">
        <f t="shared" si="5"/>
        <v>0</v>
      </c>
      <c r="L47" s="137">
        <f t="shared" si="5"/>
        <v>43000</v>
      </c>
      <c r="M47" s="36">
        <f t="shared" si="5"/>
        <v>64000</v>
      </c>
      <c r="N47" s="36">
        <f t="shared" si="5"/>
        <v>64000</v>
      </c>
      <c r="O47" s="36">
        <f t="shared" si="5"/>
        <v>0</v>
      </c>
      <c r="P47" s="36">
        <f t="shared" si="5"/>
        <v>0</v>
      </c>
      <c r="Q47" s="36">
        <f t="shared" si="5"/>
        <v>0</v>
      </c>
    </row>
    <row r="48" spans="1:17" ht="13.5" thickTop="1">
      <c r="A48" s="170"/>
      <c r="B48" s="217" t="s">
        <v>58</v>
      </c>
      <c r="C48" s="96"/>
      <c r="D48" s="49" t="s">
        <v>59</v>
      </c>
      <c r="E48" s="10">
        <v>64000</v>
      </c>
      <c r="F48" s="143" t="s">
        <v>27</v>
      </c>
      <c r="G48" s="10">
        <v>64000</v>
      </c>
      <c r="H48" s="135">
        <v>64000</v>
      </c>
      <c r="I48" s="143" t="s">
        <v>27</v>
      </c>
      <c r="J48" s="11" t="s">
        <v>27</v>
      </c>
      <c r="K48" s="11" t="s">
        <v>27</v>
      </c>
      <c r="L48" s="143" t="s">
        <v>27</v>
      </c>
      <c r="M48" s="10">
        <v>64000</v>
      </c>
      <c r="N48" s="102">
        <v>64000</v>
      </c>
      <c r="O48" s="11" t="s">
        <v>27</v>
      </c>
      <c r="P48" s="11" t="s">
        <v>27</v>
      </c>
      <c r="Q48" s="99" t="s">
        <v>27</v>
      </c>
    </row>
    <row r="49" spans="1:17" ht="12.75">
      <c r="A49" s="171"/>
      <c r="B49" s="218"/>
      <c r="C49" s="62"/>
      <c r="D49" s="63" t="s">
        <v>60</v>
      </c>
      <c r="E49" s="64">
        <v>43000</v>
      </c>
      <c r="F49" s="144">
        <v>43000</v>
      </c>
      <c r="G49" s="65" t="s">
        <v>27</v>
      </c>
      <c r="H49" s="144">
        <v>43000</v>
      </c>
      <c r="I49" s="144">
        <v>43000</v>
      </c>
      <c r="J49" s="65" t="s">
        <v>27</v>
      </c>
      <c r="K49" s="65" t="s">
        <v>27</v>
      </c>
      <c r="L49" s="168">
        <v>43000</v>
      </c>
      <c r="M49" s="65" t="s">
        <v>27</v>
      </c>
      <c r="N49" s="65" t="s">
        <v>27</v>
      </c>
      <c r="O49" s="65" t="s">
        <v>27</v>
      </c>
      <c r="P49" s="65" t="s">
        <v>27</v>
      </c>
      <c r="Q49" s="98" t="s">
        <v>27</v>
      </c>
    </row>
    <row r="50" spans="1:17" s="27" customFormat="1" ht="20.25" customHeight="1">
      <c r="A50" s="43" t="s">
        <v>41</v>
      </c>
      <c r="B50" s="25" t="s">
        <v>28</v>
      </c>
      <c r="C50" s="213" t="s">
        <v>1</v>
      </c>
      <c r="D50" s="213"/>
      <c r="E50" s="26">
        <f>SUM(E55)</f>
        <v>651787</v>
      </c>
      <c r="F50" s="145">
        <f t="shared" ref="F50:Q50" si="6">SUM(F55)</f>
        <v>325564</v>
      </c>
      <c r="G50" s="26">
        <f t="shared" si="6"/>
        <v>326223</v>
      </c>
      <c r="H50" s="145">
        <f t="shared" si="6"/>
        <v>651787</v>
      </c>
      <c r="I50" s="145">
        <f t="shared" si="6"/>
        <v>325564</v>
      </c>
      <c r="J50" s="26">
        <f t="shared" si="6"/>
        <v>3777</v>
      </c>
      <c r="K50" s="26">
        <f t="shared" si="6"/>
        <v>0</v>
      </c>
      <c r="L50" s="145">
        <f t="shared" si="6"/>
        <v>321787</v>
      </c>
      <c r="M50" s="26">
        <f t="shared" si="6"/>
        <v>326223</v>
      </c>
      <c r="N50" s="26">
        <f t="shared" si="6"/>
        <v>326223</v>
      </c>
      <c r="O50" s="26">
        <f t="shared" si="6"/>
        <v>0</v>
      </c>
      <c r="P50" s="26">
        <f t="shared" si="6"/>
        <v>0</v>
      </c>
      <c r="Q50" s="44">
        <f t="shared" si="6"/>
        <v>0</v>
      </c>
    </row>
    <row r="51" spans="1:17" s="27" customFormat="1" ht="20.25" customHeight="1">
      <c r="A51" s="220" t="s">
        <v>39</v>
      </c>
      <c r="B51" s="28" t="s">
        <v>15</v>
      </c>
      <c r="C51" s="214" t="s">
        <v>29</v>
      </c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6"/>
    </row>
    <row r="52" spans="1:17" s="27" customFormat="1" ht="20.25" customHeight="1">
      <c r="A52" s="221"/>
      <c r="B52" s="28" t="s">
        <v>16</v>
      </c>
      <c r="C52" s="175" t="s">
        <v>37</v>
      </c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7"/>
    </row>
    <row r="53" spans="1:17" s="27" customFormat="1" ht="20.25" customHeight="1">
      <c r="A53" s="221"/>
      <c r="B53" s="28" t="s">
        <v>17</v>
      </c>
      <c r="C53" s="204" t="s">
        <v>54</v>
      </c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6"/>
    </row>
    <row r="54" spans="1:17" s="27" customFormat="1" ht="36" customHeight="1">
      <c r="A54" s="221"/>
      <c r="B54" s="28" t="s">
        <v>18</v>
      </c>
      <c r="C54" s="223" t="s">
        <v>57</v>
      </c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5"/>
    </row>
    <row r="55" spans="1:17" s="27" customFormat="1" ht="90.75" customHeight="1">
      <c r="A55" s="221"/>
      <c r="B55" s="29" t="s">
        <v>19</v>
      </c>
      <c r="C55" s="81" t="s">
        <v>31</v>
      </c>
      <c r="D55" s="119"/>
      <c r="E55" s="35">
        <f>SUM(E56:E57)</f>
        <v>651787</v>
      </c>
      <c r="F55" s="146">
        <f t="shared" ref="F55:Q55" si="7">SUM(F56:F57)</f>
        <v>325564</v>
      </c>
      <c r="G55" s="35">
        <f t="shared" si="7"/>
        <v>326223</v>
      </c>
      <c r="H55" s="146">
        <f t="shared" si="7"/>
        <v>651787</v>
      </c>
      <c r="I55" s="146">
        <f t="shared" si="7"/>
        <v>325564</v>
      </c>
      <c r="J55" s="35">
        <f t="shared" si="7"/>
        <v>3777</v>
      </c>
      <c r="K55" s="35">
        <f t="shared" si="7"/>
        <v>0</v>
      </c>
      <c r="L55" s="146">
        <f t="shared" si="7"/>
        <v>321787</v>
      </c>
      <c r="M55" s="35">
        <f t="shared" si="7"/>
        <v>326223</v>
      </c>
      <c r="N55" s="35">
        <f t="shared" si="7"/>
        <v>326223</v>
      </c>
      <c r="O55" s="35">
        <f t="shared" si="7"/>
        <v>0</v>
      </c>
      <c r="P55" s="35">
        <f t="shared" si="7"/>
        <v>0</v>
      </c>
      <c r="Q55" s="35">
        <f t="shared" si="7"/>
        <v>0</v>
      </c>
    </row>
    <row r="56" spans="1:17" s="27" customFormat="1" ht="27.75" customHeight="1">
      <c r="A56" s="221"/>
      <c r="B56" s="234" t="s">
        <v>47</v>
      </c>
      <c r="C56" s="82"/>
      <c r="D56" s="83" t="s">
        <v>72</v>
      </c>
      <c r="E56" s="85">
        <v>326223</v>
      </c>
      <c r="F56" s="147" t="s">
        <v>27</v>
      </c>
      <c r="G56" s="120">
        <v>326223</v>
      </c>
      <c r="H56" s="160">
        <v>326223</v>
      </c>
      <c r="I56" s="161" t="s">
        <v>27</v>
      </c>
      <c r="J56" s="101" t="s">
        <v>27</v>
      </c>
      <c r="K56" s="101" t="s">
        <v>27</v>
      </c>
      <c r="L56" s="161" t="s">
        <v>27</v>
      </c>
      <c r="M56" s="85">
        <v>326223</v>
      </c>
      <c r="N56" s="100">
        <v>326223</v>
      </c>
      <c r="O56" s="86" t="s">
        <v>27</v>
      </c>
      <c r="P56" s="101" t="s">
        <v>27</v>
      </c>
      <c r="Q56" s="116" t="s">
        <v>27</v>
      </c>
    </row>
    <row r="57" spans="1:17" s="27" customFormat="1" ht="20.25" customHeight="1">
      <c r="A57" s="222"/>
      <c r="B57" s="235"/>
      <c r="C57" s="31"/>
      <c r="D57" s="84" t="s">
        <v>73</v>
      </c>
      <c r="E57" s="32">
        <v>325564</v>
      </c>
      <c r="F57" s="148">
        <v>325564</v>
      </c>
      <c r="G57" s="33" t="s">
        <v>27</v>
      </c>
      <c r="H57" s="162">
        <v>325564</v>
      </c>
      <c r="I57" s="148">
        <v>325564</v>
      </c>
      <c r="J57" s="115">
        <v>3777</v>
      </c>
      <c r="K57" s="41" t="s">
        <v>27</v>
      </c>
      <c r="L57" s="148">
        <v>321787</v>
      </c>
      <c r="M57" s="33" t="s">
        <v>27</v>
      </c>
      <c r="N57" s="41" t="s">
        <v>27</v>
      </c>
      <c r="O57" s="33" t="s">
        <v>27</v>
      </c>
      <c r="P57" s="41" t="s">
        <v>27</v>
      </c>
      <c r="Q57" s="45">
        <v>0</v>
      </c>
    </row>
    <row r="58" spans="1:17" s="27" customFormat="1" ht="20.25" customHeight="1">
      <c r="A58" s="43" t="s">
        <v>48</v>
      </c>
      <c r="B58" s="25" t="s">
        <v>28</v>
      </c>
      <c r="C58" s="213" t="s">
        <v>1</v>
      </c>
      <c r="D58" s="213"/>
      <c r="E58" s="68">
        <f t="shared" ref="E58:Q58" si="8">SUM(E63)</f>
        <v>5201</v>
      </c>
      <c r="F58" s="149">
        <f t="shared" si="8"/>
        <v>5201</v>
      </c>
      <c r="G58" s="68">
        <f t="shared" si="8"/>
        <v>0</v>
      </c>
      <c r="H58" s="149">
        <f t="shared" si="8"/>
        <v>5201</v>
      </c>
      <c r="I58" s="149">
        <f t="shared" si="8"/>
        <v>5201</v>
      </c>
      <c r="J58" s="68">
        <f t="shared" si="8"/>
        <v>0</v>
      </c>
      <c r="K58" s="68">
        <f t="shared" si="8"/>
        <v>0</v>
      </c>
      <c r="L58" s="149">
        <f t="shared" si="8"/>
        <v>5201</v>
      </c>
      <c r="M58" s="68">
        <f t="shared" si="8"/>
        <v>0</v>
      </c>
      <c r="N58" s="68">
        <f t="shared" si="8"/>
        <v>0</v>
      </c>
      <c r="O58" s="68">
        <f t="shared" si="8"/>
        <v>0</v>
      </c>
      <c r="P58" s="68">
        <f t="shared" si="8"/>
        <v>0</v>
      </c>
      <c r="Q58" s="69">
        <f t="shared" si="8"/>
        <v>0</v>
      </c>
    </row>
    <row r="59" spans="1:17" s="27" customFormat="1" ht="20.25" customHeight="1">
      <c r="A59" s="220" t="s">
        <v>49</v>
      </c>
      <c r="B59" s="28" t="s">
        <v>15</v>
      </c>
      <c r="C59" s="227" t="s">
        <v>61</v>
      </c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9"/>
    </row>
    <row r="60" spans="1:17" s="27" customFormat="1" ht="20.25" customHeight="1">
      <c r="A60" s="221"/>
      <c r="B60" s="28" t="s">
        <v>16</v>
      </c>
      <c r="C60" s="230" t="s">
        <v>62</v>
      </c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7"/>
    </row>
    <row r="61" spans="1:17" s="27" customFormat="1" ht="20.25" customHeight="1">
      <c r="A61" s="221"/>
      <c r="B61" s="28" t="s">
        <v>17</v>
      </c>
      <c r="C61" s="230" t="s">
        <v>63</v>
      </c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7"/>
    </row>
    <row r="62" spans="1:17" s="27" customFormat="1" ht="20.25" customHeight="1">
      <c r="A62" s="221"/>
      <c r="B62" s="28" t="s">
        <v>18</v>
      </c>
      <c r="C62" s="231" t="s">
        <v>74</v>
      </c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3"/>
    </row>
    <row r="63" spans="1:17" s="27" customFormat="1" ht="53.25" customHeight="1">
      <c r="A63" s="221"/>
      <c r="B63" s="29" t="s">
        <v>19</v>
      </c>
      <c r="C63" s="87" t="s">
        <v>64</v>
      </c>
      <c r="D63" s="104"/>
      <c r="E63" s="35">
        <f>SUM(E64:E64)</f>
        <v>5201</v>
      </c>
      <c r="F63" s="146">
        <f>SUM(F64:F64)</f>
        <v>5201</v>
      </c>
      <c r="G63" s="35">
        <f t="shared" ref="G63:Q63" si="9">SUM(G64:G64)</f>
        <v>0</v>
      </c>
      <c r="H63" s="146">
        <f t="shared" si="9"/>
        <v>5201</v>
      </c>
      <c r="I63" s="146">
        <f t="shared" si="9"/>
        <v>5201</v>
      </c>
      <c r="J63" s="35">
        <f t="shared" si="9"/>
        <v>0</v>
      </c>
      <c r="K63" s="35">
        <f t="shared" si="9"/>
        <v>0</v>
      </c>
      <c r="L63" s="146">
        <f t="shared" si="9"/>
        <v>5201</v>
      </c>
      <c r="M63" s="35">
        <f t="shared" si="9"/>
        <v>0</v>
      </c>
      <c r="N63" s="35">
        <f t="shared" si="9"/>
        <v>0</v>
      </c>
      <c r="O63" s="35">
        <f t="shared" si="9"/>
        <v>0</v>
      </c>
      <c r="P63" s="35">
        <f t="shared" si="9"/>
        <v>0</v>
      </c>
      <c r="Q63" s="35">
        <f t="shared" si="9"/>
        <v>0</v>
      </c>
    </row>
    <row r="64" spans="1:17" s="27" customFormat="1" ht="20.25" customHeight="1">
      <c r="A64" s="226"/>
      <c r="B64" s="88" t="s">
        <v>66</v>
      </c>
      <c r="C64" s="89"/>
      <c r="D64" s="89" t="s">
        <v>65</v>
      </c>
      <c r="E64" s="90">
        <v>5201</v>
      </c>
      <c r="F64" s="150">
        <v>5201</v>
      </c>
      <c r="G64" s="91" t="s">
        <v>27</v>
      </c>
      <c r="H64" s="163">
        <v>5201</v>
      </c>
      <c r="I64" s="163">
        <v>5201</v>
      </c>
      <c r="J64" s="92" t="s">
        <v>27</v>
      </c>
      <c r="K64" s="92" t="s">
        <v>27</v>
      </c>
      <c r="L64" s="163">
        <v>5201</v>
      </c>
      <c r="M64" s="91" t="s">
        <v>27</v>
      </c>
      <c r="N64" s="91" t="s">
        <v>27</v>
      </c>
      <c r="O64" s="91" t="s">
        <v>27</v>
      </c>
      <c r="P64" s="91" t="s">
        <v>27</v>
      </c>
      <c r="Q64" s="93" t="s">
        <v>27</v>
      </c>
    </row>
    <row r="65" spans="1:17" s="30" customFormat="1" ht="20.25" customHeight="1">
      <c r="A65" s="59"/>
      <c r="B65" s="77"/>
      <c r="C65" s="49"/>
      <c r="D65" s="49"/>
      <c r="E65" s="50"/>
      <c r="F65" s="151"/>
      <c r="G65" s="52"/>
      <c r="H65" s="141"/>
      <c r="I65" s="151"/>
      <c r="J65" s="52"/>
      <c r="K65" s="52"/>
      <c r="L65" s="151"/>
      <c r="M65" s="52"/>
      <c r="N65" s="52"/>
      <c r="O65" s="52"/>
      <c r="P65" s="52"/>
      <c r="Q65" s="52"/>
    </row>
    <row r="66" spans="1:17" s="30" customFormat="1" ht="20.25" customHeight="1">
      <c r="A66" s="59"/>
      <c r="B66" s="77"/>
      <c r="C66" s="49"/>
      <c r="D66" s="49"/>
      <c r="E66" s="50"/>
      <c r="F66" s="151"/>
      <c r="G66" s="52"/>
      <c r="H66" s="141"/>
      <c r="I66" s="151"/>
      <c r="J66" s="52"/>
      <c r="K66" s="52"/>
      <c r="L66" s="151"/>
      <c r="M66" s="52"/>
      <c r="N66" s="52"/>
      <c r="O66" s="52"/>
      <c r="P66" s="52"/>
      <c r="Q66" s="52"/>
    </row>
    <row r="67" spans="1:17" s="30" customFormat="1" ht="20.25" customHeight="1">
      <c r="A67" s="59"/>
      <c r="B67" s="77"/>
      <c r="C67" s="49"/>
      <c r="D67" s="49"/>
      <c r="E67" s="50"/>
      <c r="F67" s="151"/>
      <c r="G67" s="52"/>
      <c r="H67" s="141"/>
      <c r="I67" s="151"/>
      <c r="J67" s="52"/>
      <c r="K67" s="52"/>
      <c r="L67" s="151"/>
      <c r="M67" s="52"/>
      <c r="N67" s="52"/>
      <c r="O67" s="52"/>
      <c r="P67" s="52"/>
      <c r="Q67" s="52"/>
    </row>
    <row r="68" spans="1:17" s="30" customFormat="1" ht="20.25" customHeight="1">
      <c r="A68" s="59"/>
      <c r="B68" s="77"/>
      <c r="C68" s="49"/>
      <c r="D68" s="49"/>
      <c r="E68" s="50"/>
      <c r="F68" s="151"/>
      <c r="G68" s="52"/>
      <c r="H68" s="141"/>
      <c r="I68" s="151"/>
      <c r="J68" s="52"/>
      <c r="K68" s="52"/>
      <c r="L68" s="151"/>
      <c r="M68" s="52"/>
      <c r="N68" s="52"/>
      <c r="O68" s="52"/>
      <c r="P68" s="52"/>
      <c r="Q68" s="79" t="s">
        <v>53</v>
      </c>
    </row>
    <row r="69" spans="1:17" s="30" customFormat="1" ht="20.25" customHeight="1">
      <c r="A69" s="60"/>
      <c r="B69" s="78"/>
      <c r="C69" s="55"/>
      <c r="D69" s="55"/>
      <c r="E69" s="56"/>
      <c r="F69" s="152"/>
      <c r="G69" s="58"/>
      <c r="H69" s="142"/>
      <c r="I69" s="152"/>
      <c r="J69" s="58"/>
      <c r="K69" s="58"/>
      <c r="L69" s="152"/>
      <c r="M69" s="58"/>
      <c r="N69" s="58"/>
      <c r="O69" s="58"/>
      <c r="P69" s="58"/>
      <c r="Q69" s="58"/>
    </row>
    <row r="70" spans="1:17">
      <c r="A70" s="20">
        <v>1</v>
      </c>
      <c r="B70" s="4">
        <v>2</v>
      </c>
      <c r="C70" s="4">
        <v>3</v>
      </c>
      <c r="D70" s="4">
        <v>4</v>
      </c>
      <c r="E70" s="4">
        <v>5</v>
      </c>
      <c r="F70" s="134">
        <v>6</v>
      </c>
      <c r="G70" s="4">
        <v>7</v>
      </c>
      <c r="H70" s="134">
        <v>8</v>
      </c>
      <c r="I70" s="134">
        <v>9</v>
      </c>
      <c r="J70" s="4">
        <v>10</v>
      </c>
      <c r="K70" s="4">
        <v>11</v>
      </c>
      <c r="L70" s="134">
        <v>12</v>
      </c>
      <c r="M70" s="4">
        <v>13</v>
      </c>
      <c r="N70" s="4">
        <v>14</v>
      </c>
      <c r="O70" s="4">
        <v>15</v>
      </c>
      <c r="P70" s="4">
        <v>16</v>
      </c>
      <c r="Q70" s="21">
        <v>17</v>
      </c>
    </row>
    <row r="71" spans="1:17" ht="12.75">
      <c r="A71" s="22" t="s">
        <v>67</v>
      </c>
      <c r="B71" s="6" t="s">
        <v>33</v>
      </c>
      <c r="C71" s="236" t="s">
        <v>1</v>
      </c>
      <c r="D71" s="237"/>
      <c r="E71" s="66">
        <f t="shared" ref="E71:Q71" si="10">SUM(E77)</f>
        <v>11360</v>
      </c>
      <c r="F71" s="140">
        <f t="shared" si="10"/>
        <v>1704</v>
      </c>
      <c r="G71" s="66">
        <f t="shared" si="10"/>
        <v>9656</v>
      </c>
      <c r="H71" s="140">
        <f t="shared" si="10"/>
        <v>11360</v>
      </c>
      <c r="I71" s="140">
        <f t="shared" si="10"/>
        <v>1704</v>
      </c>
      <c r="J71" s="66">
        <f t="shared" si="10"/>
        <v>0</v>
      </c>
      <c r="K71" s="66">
        <f t="shared" si="10"/>
        <v>0</v>
      </c>
      <c r="L71" s="140">
        <f t="shared" si="10"/>
        <v>1704</v>
      </c>
      <c r="M71" s="66">
        <f t="shared" si="10"/>
        <v>9656</v>
      </c>
      <c r="N71" s="66">
        <f t="shared" si="10"/>
        <v>0</v>
      </c>
      <c r="O71" s="66">
        <f t="shared" si="10"/>
        <v>0</v>
      </c>
      <c r="P71" s="66">
        <f t="shared" si="10"/>
        <v>0</v>
      </c>
      <c r="Q71" s="67">
        <f t="shared" si="10"/>
        <v>9656</v>
      </c>
    </row>
    <row r="72" spans="1:17" ht="12.75">
      <c r="A72" s="169" t="s">
        <v>68</v>
      </c>
      <c r="B72" s="3" t="s">
        <v>15</v>
      </c>
      <c r="C72" s="172" t="s">
        <v>78</v>
      </c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4"/>
    </row>
    <row r="73" spans="1:17" ht="12.75">
      <c r="A73" s="169"/>
      <c r="B73" s="3" t="s">
        <v>16</v>
      </c>
      <c r="C73" s="175" t="s">
        <v>79</v>
      </c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7"/>
    </row>
    <row r="74" spans="1:17" ht="12.75">
      <c r="A74" s="169"/>
      <c r="B74" s="3" t="s">
        <v>17</v>
      </c>
      <c r="C74" s="175" t="s">
        <v>80</v>
      </c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7"/>
    </row>
    <row r="75" spans="1:17">
      <c r="A75" s="169"/>
      <c r="B75" s="178" t="s">
        <v>18</v>
      </c>
      <c r="C75" s="180" t="s">
        <v>81</v>
      </c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2"/>
    </row>
    <row r="76" spans="1:17" ht="17.25" customHeight="1">
      <c r="A76" s="169"/>
      <c r="B76" s="179"/>
      <c r="C76" s="183"/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185"/>
    </row>
    <row r="77" spans="1:17" ht="34.5" thickBot="1">
      <c r="A77" s="169"/>
      <c r="B77" s="14" t="s">
        <v>19</v>
      </c>
      <c r="C77" s="123" t="s">
        <v>84</v>
      </c>
      <c r="D77" s="39"/>
      <c r="E77" s="36">
        <f>SUM(E78:E79)</f>
        <v>11360</v>
      </c>
      <c r="F77" s="137">
        <f t="shared" ref="F77:N77" si="11">SUM(F78:F79)</f>
        <v>1704</v>
      </c>
      <c r="G77" s="36">
        <f t="shared" si="11"/>
        <v>9656</v>
      </c>
      <c r="H77" s="137">
        <f t="shared" si="11"/>
        <v>11360</v>
      </c>
      <c r="I77" s="137">
        <f t="shared" si="11"/>
        <v>1704</v>
      </c>
      <c r="J77" s="36">
        <f t="shared" si="11"/>
        <v>0</v>
      </c>
      <c r="K77" s="36">
        <f t="shared" si="11"/>
        <v>0</v>
      </c>
      <c r="L77" s="137">
        <f t="shared" si="11"/>
        <v>1704</v>
      </c>
      <c r="M77" s="36">
        <f t="shared" si="11"/>
        <v>9656</v>
      </c>
      <c r="N77" s="36">
        <f t="shared" si="11"/>
        <v>0</v>
      </c>
      <c r="O77" s="36">
        <f t="shared" ref="O77:Q77" si="12">SUM(O78:O79)</f>
        <v>0</v>
      </c>
      <c r="P77" s="36">
        <f t="shared" si="12"/>
        <v>0</v>
      </c>
      <c r="Q77" s="36">
        <f t="shared" si="12"/>
        <v>9656</v>
      </c>
    </row>
    <row r="78" spans="1:17" ht="13.5" thickTop="1">
      <c r="A78" s="170"/>
      <c r="B78" s="208" t="s">
        <v>58</v>
      </c>
      <c r="C78" s="210"/>
      <c r="D78" s="105" t="s">
        <v>82</v>
      </c>
      <c r="E78" s="107">
        <v>9656</v>
      </c>
      <c r="F78" s="138" t="s">
        <v>27</v>
      </c>
      <c r="G78" s="110">
        <v>9656</v>
      </c>
      <c r="H78" s="159">
        <v>9656</v>
      </c>
      <c r="I78" s="138" t="s">
        <v>27</v>
      </c>
      <c r="J78" s="109" t="s">
        <v>27</v>
      </c>
      <c r="K78" s="99" t="s">
        <v>27</v>
      </c>
      <c r="L78" s="138" t="s">
        <v>27</v>
      </c>
      <c r="M78" s="110">
        <v>9656</v>
      </c>
      <c r="N78" s="99" t="s">
        <v>27</v>
      </c>
      <c r="O78" s="99" t="s">
        <v>27</v>
      </c>
      <c r="P78" s="99" t="s">
        <v>27</v>
      </c>
      <c r="Q78" s="122">
        <v>9656</v>
      </c>
    </row>
    <row r="79" spans="1:17" ht="13.5" thickBot="1">
      <c r="A79" s="171"/>
      <c r="B79" s="219"/>
      <c r="C79" s="211"/>
      <c r="D79" s="106" t="s">
        <v>83</v>
      </c>
      <c r="E79" s="108">
        <v>1704</v>
      </c>
      <c r="F79" s="139">
        <v>1704</v>
      </c>
      <c r="G79" s="111" t="s">
        <v>27</v>
      </c>
      <c r="H79" s="139">
        <v>1704</v>
      </c>
      <c r="I79" s="139">
        <v>1704</v>
      </c>
      <c r="J79" s="111" t="s">
        <v>27</v>
      </c>
      <c r="K79" s="37" t="s">
        <v>27</v>
      </c>
      <c r="L79" s="165">
        <v>1704</v>
      </c>
      <c r="M79" s="111" t="s">
        <v>27</v>
      </c>
      <c r="N79" s="37" t="s">
        <v>27</v>
      </c>
      <c r="O79" s="37" t="s">
        <v>27</v>
      </c>
      <c r="P79" s="37" t="s">
        <v>27</v>
      </c>
      <c r="Q79" s="113" t="s">
        <v>27</v>
      </c>
    </row>
    <row r="80" spans="1:17" ht="20.25" customHeight="1" thickTop="1">
      <c r="A80" s="43" t="s">
        <v>69</v>
      </c>
      <c r="B80" s="25" t="s">
        <v>33</v>
      </c>
      <c r="C80" s="213" t="s">
        <v>1</v>
      </c>
      <c r="D80" s="213"/>
      <c r="E80" s="26">
        <f>SUM(E85)</f>
        <v>200372</v>
      </c>
      <c r="F80" s="145">
        <f t="shared" ref="F80:Q80" si="13">SUM(F85)</f>
        <v>30056</v>
      </c>
      <c r="G80" s="26">
        <f t="shared" si="13"/>
        <v>170316</v>
      </c>
      <c r="H80" s="145">
        <f t="shared" si="13"/>
        <v>200372</v>
      </c>
      <c r="I80" s="145">
        <f t="shared" si="13"/>
        <v>30056</v>
      </c>
      <c r="J80" s="26">
        <f t="shared" si="13"/>
        <v>0</v>
      </c>
      <c r="K80" s="26">
        <f t="shared" si="13"/>
        <v>0</v>
      </c>
      <c r="L80" s="145">
        <f t="shared" si="13"/>
        <v>30056</v>
      </c>
      <c r="M80" s="26">
        <f t="shared" si="13"/>
        <v>170316</v>
      </c>
      <c r="N80" s="26">
        <f t="shared" si="13"/>
        <v>0</v>
      </c>
      <c r="O80" s="26">
        <f t="shared" si="13"/>
        <v>0</v>
      </c>
      <c r="P80" s="26">
        <f t="shared" si="13"/>
        <v>0</v>
      </c>
      <c r="Q80" s="44">
        <f t="shared" si="13"/>
        <v>170316</v>
      </c>
    </row>
    <row r="81" spans="1:17" ht="20.25" customHeight="1">
      <c r="A81" s="220" t="s">
        <v>70</v>
      </c>
      <c r="B81" s="28" t="s">
        <v>15</v>
      </c>
      <c r="C81" s="255" t="s">
        <v>78</v>
      </c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255"/>
      <c r="P81" s="255"/>
      <c r="Q81" s="256"/>
    </row>
    <row r="82" spans="1:17" ht="20.25" customHeight="1">
      <c r="A82" s="221"/>
      <c r="B82" s="28" t="s">
        <v>16</v>
      </c>
      <c r="C82" s="230" t="s">
        <v>85</v>
      </c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7"/>
    </row>
    <row r="83" spans="1:17" ht="20.25" customHeight="1">
      <c r="A83" s="221"/>
      <c r="B83" s="28" t="s">
        <v>17</v>
      </c>
      <c r="C83" s="230" t="s">
        <v>86</v>
      </c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7"/>
    </row>
    <row r="84" spans="1:17" ht="20.25" customHeight="1">
      <c r="A84" s="221"/>
      <c r="B84" s="28" t="s">
        <v>18</v>
      </c>
      <c r="C84" s="241" t="s">
        <v>87</v>
      </c>
      <c r="D84" s="241"/>
      <c r="E84" s="241"/>
      <c r="F84" s="241"/>
      <c r="G84" s="241"/>
      <c r="H84" s="241"/>
      <c r="I84" s="241"/>
      <c r="J84" s="241"/>
      <c r="K84" s="241"/>
      <c r="L84" s="241"/>
      <c r="M84" s="241"/>
      <c r="N84" s="241"/>
      <c r="O84" s="241"/>
      <c r="P84" s="241"/>
      <c r="Q84" s="242"/>
    </row>
    <row r="85" spans="1:17" ht="38.25" customHeight="1">
      <c r="A85" s="221"/>
      <c r="B85" s="29" t="s">
        <v>19</v>
      </c>
      <c r="C85" s="87" t="s">
        <v>84</v>
      </c>
      <c r="D85" s="13"/>
      <c r="E85" s="35">
        <f>SUM(E86:E88)</f>
        <v>200372</v>
      </c>
      <c r="F85" s="146">
        <f>SUM(F86:F88)</f>
        <v>30056</v>
      </c>
      <c r="G85" s="35">
        <f>SUM(G86:G88)</f>
        <v>170316</v>
      </c>
      <c r="H85" s="146">
        <f>SUM(H86:H88)</f>
        <v>200372</v>
      </c>
      <c r="I85" s="146">
        <f>SUM(I86:I88)</f>
        <v>30056</v>
      </c>
      <c r="J85" s="124" t="s">
        <v>27</v>
      </c>
      <c r="K85" s="124" t="s">
        <v>27</v>
      </c>
      <c r="L85" s="146">
        <f>SUM(L86:L88)</f>
        <v>30056</v>
      </c>
      <c r="M85" s="35">
        <f>SUM(M86:M88)</f>
        <v>170316</v>
      </c>
      <c r="N85" s="125" t="s">
        <v>27</v>
      </c>
      <c r="O85" s="125" t="s">
        <v>27</v>
      </c>
      <c r="P85" s="125" t="s">
        <v>27</v>
      </c>
      <c r="Q85" s="35">
        <f>SUM(Q86:Q88)</f>
        <v>170316</v>
      </c>
    </row>
    <row r="86" spans="1:17" ht="20.25" customHeight="1">
      <c r="A86" s="221"/>
      <c r="B86" s="257" t="s">
        <v>47</v>
      </c>
      <c r="C86" s="126"/>
      <c r="D86" s="31" t="s">
        <v>88</v>
      </c>
      <c r="E86" s="32">
        <v>170316</v>
      </c>
      <c r="F86" s="153" t="s">
        <v>27</v>
      </c>
      <c r="G86" s="32">
        <v>170316</v>
      </c>
      <c r="H86" s="162">
        <v>170316</v>
      </c>
      <c r="I86" s="153" t="s">
        <v>27</v>
      </c>
      <c r="J86" s="41" t="s">
        <v>27</v>
      </c>
      <c r="K86" s="41" t="s">
        <v>27</v>
      </c>
      <c r="L86" s="153" t="s">
        <v>27</v>
      </c>
      <c r="M86" s="32">
        <v>170316</v>
      </c>
      <c r="N86" s="33" t="s">
        <v>27</v>
      </c>
      <c r="O86" s="33" t="s">
        <v>27</v>
      </c>
      <c r="P86" s="33" t="s">
        <v>27</v>
      </c>
      <c r="Q86" s="45">
        <v>170316</v>
      </c>
    </row>
    <row r="87" spans="1:17" ht="20.25" customHeight="1">
      <c r="A87" s="221"/>
      <c r="B87" s="258"/>
      <c r="C87" s="126"/>
      <c r="D87" s="31" t="s">
        <v>89</v>
      </c>
      <c r="E87" s="32">
        <v>9017</v>
      </c>
      <c r="F87" s="154">
        <v>9017</v>
      </c>
      <c r="G87" s="33" t="s">
        <v>27</v>
      </c>
      <c r="H87" s="162">
        <v>9017</v>
      </c>
      <c r="I87" s="154">
        <v>9017</v>
      </c>
      <c r="J87" s="33" t="s">
        <v>27</v>
      </c>
      <c r="K87" s="33" t="s">
        <v>27</v>
      </c>
      <c r="L87" s="154">
        <v>9017</v>
      </c>
      <c r="M87" s="33" t="s">
        <v>90</v>
      </c>
      <c r="N87" s="127" t="s">
        <v>27</v>
      </c>
      <c r="O87" s="127" t="s">
        <v>27</v>
      </c>
      <c r="P87" s="127" t="s">
        <v>27</v>
      </c>
      <c r="Q87" s="128" t="s">
        <v>91</v>
      </c>
    </row>
    <row r="88" spans="1:17" ht="20.25" customHeight="1">
      <c r="A88" s="222"/>
      <c r="B88" s="259"/>
      <c r="C88" s="31"/>
      <c r="D88" s="31" t="s">
        <v>92</v>
      </c>
      <c r="E88" s="32">
        <v>21039</v>
      </c>
      <c r="F88" s="154">
        <v>21039</v>
      </c>
      <c r="G88" s="33" t="s">
        <v>27</v>
      </c>
      <c r="H88" s="162">
        <v>21039</v>
      </c>
      <c r="I88" s="154">
        <v>21039</v>
      </c>
      <c r="J88" s="33" t="s">
        <v>27</v>
      </c>
      <c r="K88" s="33" t="s">
        <v>27</v>
      </c>
      <c r="L88" s="154">
        <v>21039</v>
      </c>
      <c r="M88" s="33" t="s">
        <v>90</v>
      </c>
      <c r="N88" s="127" t="s">
        <v>27</v>
      </c>
      <c r="O88" s="127" t="s">
        <v>27</v>
      </c>
      <c r="P88" s="127" t="s">
        <v>27</v>
      </c>
      <c r="Q88" s="128" t="s">
        <v>91</v>
      </c>
    </row>
    <row r="89" spans="1:17" ht="20.25" customHeight="1">
      <c r="A89" s="43" t="s">
        <v>93</v>
      </c>
      <c r="B89" s="25" t="s">
        <v>33</v>
      </c>
      <c r="C89" s="213" t="s">
        <v>1</v>
      </c>
      <c r="D89" s="213"/>
      <c r="E89" s="68">
        <f>SUM(E94)</f>
        <v>30726</v>
      </c>
      <c r="F89" s="149">
        <f>SUM(F94)</f>
        <v>610</v>
      </c>
      <c r="G89" s="68">
        <f t="shared" ref="G89:Q89" si="14">SUM(G94)</f>
        <v>30116</v>
      </c>
      <c r="H89" s="149">
        <f t="shared" si="14"/>
        <v>30726</v>
      </c>
      <c r="I89" s="149">
        <f t="shared" si="14"/>
        <v>610</v>
      </c>
      <c r="J89" s="68">
        <f t="shared" si="14"/>
        <v>0</v>
      </c>
      <c r="K89" s="68">
        <f t="shared" si="14"/>
        <v>0</v>
      </c>
      <c r="L89" s="149">
        <f t="shared" si="14"/>
        <v>610</v>
      </c>
      <c r="M89" s="68">
        <f t="shared" si="14"/>
        <v>30116</v>
      </c>
      <c r="N89" s="68">
        <f t="shared" si="14"/>
        <v>0</v>
      </c>
      <c r="O89" s="68">
        <f t="shared" si="14"/>
        <v>0</v>
      </c>
      <c r="P89" s="68">
        <f t="shared" si="14"/>
        <v>0</v>
      </c>
      <c r="Q89" s="68">
        <f t="shared" si="14"/>
        <v>30116</v>
      </c>
    </row>
    <row r="90" spans="1:17" ht="20.25" customHeight="1">
      <c r="A90" s="220" t="s">
        <v>94</v>
      </c>
      <c r="B90" s="28" t="s">
        <v>15</v>
      </c>
      <c r="C90" s="255" t="s">
        <v>44</v>
      </c>
      <c r="D90" s="255"/>
      <c r="E90" s="255"/>
      <c r="F90" s="255"/>
      <c r="G90" s="255"/>
      <c r="H90" s="255"/>
      <c r="I90" s="255"/>
      <c r="J90" s="255"/>
      <c r="K90" s="255"/>
      <c r="L90" s="255"/>
      <c r="M90" s="255"/>
      <c r="N90" s="255"/>
      <c r="O90" s="255"/>
      <c r="P90" s="255"/>
      <c r="Q90" s="256"/>
    </row>
    <row r="91" spans="1:17" ht="20.25" customHeight="1">
      <c r="A91" s="221"/>
      <c r="B91" s="28" t="s">
        <v>16</v>
      </c>
      <c r="C91" s="230" t="s">
        <v>45</v>
      </c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7"/>
    </row>
    <row r="92" spans="1:17" ht="20.25" customHeight="1">
      <c r="A92" s="221"/>
      <c r="B92" s="28" t="s">
        <v>17</v>
      </c>
      <c r="C92" s="230" t="s">
        <v>46</v>
      </c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7"/>
    </row>
    <row r="93" spans="1:17" ht="20.25" customHeight="1">
      <c r="A93" s="221"/>
      <c r="B93" s="28" t="s">
        <v>18</v>
      </c>
      <c r="C93" s="241" t="s">
        <v>50</v>
      </c>
      <c r="D93" s="241"/>
      <c r="E93" s="241"/>
      <c r="F93" s="241"/>
      <c r="G93" s="241"/>
      <c r="H93" s="241"/>
      <c r="I93" s="241"/>
      <c r="J93" s="241"/>
      <c r="K93" s="241"/>
      <c r="L93" s="241"/>
      <c r="M93" s="241"/>
      <c r="N93" s="241"/>
      <c r="O93" s="241"/>
      <c r="P93" s="241"/>
      <c r="Q93" s="242"/>
    </row>
    <row r="94" spans="1:17" ht="48" customHeight="1">
      <c r="A94" s="221"/>
      <c r="B94" s="70" t="s">
        <v>19</v>
      </c>
      <c r="C94" s="71" t="s">
        <v>51</v>
      </c>
      <c r="D94" s="72"/>
      <c r="E94" s="80">
        <f>SUM(E95,E96)</f>
        <v>30726</v>
      </c>
      <c r="F94" s="155">
        <f t="shared" ref="F94:Q94" si="15">SUM(F95,F96)</f>
        <v>610</v>
      </c>
      <c r="G94" s="80">
        <f t="shared" si="15"/>
        <v>30116</v>
      </c>
      <c r="H94" s="155">
        <f t="shared" si="15"/>
        <v>30726</v>
      </c>
      <c r="I94" s="155">
        <f t="shared" si="15"/>
        <v>610</v>
      </c>
      <c r="J94" s="80">
        <f t="shared" si="15"/>
        <v>0</v>
      </c>
      <c r="K94" s="80">
        <f t="shared" si="15"/>
        <v>0</v>
      </c>
      <c r="L94" s="155">
        <f t="shared" si="15"/>
        <v>610</v>
      </c>
      <c r="M94" s="80">
        <f t="shared" si="15"/>
        <v>30116</v>
      </c>
      <c r="N94" s="80">
        <f t="shared" si="15"/>
        <v>0</v>
      </c>
      <c r="O94" s="80">
        <f t="shared" si="15"/>
        <v>0</v>
      </c>
      <c r="P94" s="80">
        <f t="shared" si="15"/>
        <v>0</v>
      </c>
      <c r="Q94" s="80">
        <f t="shared" si="15"/>
        <v>30116</v>
      </c>
    </row>
    <row r="95" spans="1:17" ht="50.25" customHeight="1" thickBot="1">
      <c r="A95" s="221"/>
      <c r="B95" s="254" t="s">
        <v>47</v>
      </c>
      <c r="C95" s="73"/>
      <c r="D95" s="103" t="s">
        <v>98</v>
      </c>
      <c r="E95" s="74">
        <v>30116</v>
      </c>
      <c r="F95" s="156" t="s">
        <v>27</v>
      </c>
      <c r="G95" s="75">
        <v>30116</v>
      </c>
      <c r="H95" s="157">
        <v>30116</v>
      </c>
      <c r="I95" s="156" t="s">
        <v>27</v>
      </c>
      <c r="J95" s="76" t="s">
        <v>27</v>
      </c>
      <c r="K95" s="76" t="s">
        <v>27</v>
      </c>
      <c r="L95" s="156" t="s">
        <v>27</v>
      </c>
      <c r="M95" s="75">
        <v>30116</v>
      </c>
      <c r="N95" s="76" t="s">
        <v>27</v>
      </c>
      <c r="O95" s="76" t="s">
        <v>27</v>
      </c>
      <c r="P95" s="76" t="s">
        <v>27</v>
      </c>
      <c r="Q95" s="121">
        <v>30116</v>
      </c>
    </row>
    <row r="96" spans="1:17" ht="30.75" customHeight="1" thickTop="1" thickBot="1">
      <c r="A96" s="260"/>
      <c r="B96" s="209"/>
      <c r="C96" s="73"/>
      <c r="D96" s="103" t="s">
        <v>97</v>
      </c>
      <c r="E96" s="74">
        <v>610</v>
      </c>
      <c r="F96" s="157">
        <v>610</v>
      </c>
      <c r="G96" s="76" t="s">
        <v>27</v>
      </c>
      <c r="H96" s="157">
        <v>610</v>
      </c>
      <c r="I96" s="157">
        <v>610</v>
      </c>
      <c r="J96" s="76" t="s">
        <v>27</v>
      </c>
      <c r="K96" s="76" t="s">
        <v>27</v>
      </c>
      <c r="L96" s="157">
        <v>610</v>
      </c>
      <c r="M96" s="76" t="s">
        <v>27</v>
      </c>
      <c r="N96" s="76" t="s">
        <v>27</v>
      </c>
      <c r="O96" s="76" t="s">
        <v>27</v>
      </c>
      <c r="P96" s="76" t="s">
        <v>27</v>
      </c>
      <c r="Q96" s="131" t="s">
        <v>27</v>
      </c>
    </row>
    <row r="97" spans="1:18" ht="13.5" hidden="1" customHeight="1" thickTop="1">
      <c r="A97" s="94" t="s">
        <v>35</v>
      </c>
      <c r="B97" s="95"/>
      <c r="C97" s="248" t="s">
        <v>52</v>
      </c>
      <c r="D97" s="251" t="s">
        <v>1</v>
      </c>
      <c r="E97" s="238">
        <f t="shared" ref="E97:Q97" si="16">SUM(E16,E25,E41,E50,E58,E71,E80,E89)</f>
        <v>2198298</v>
      </c>
      <c r="F97" s="243">
        <f t="shared" si="16"/>
        <v>921686</v>
      </c>
      <c r="G97" s="238">
        <f t="shared" si="16"/>
        <v>1276612</v>
      </c>
      <c r="H97" s="243">
        <f t="shared" si="16"/>
        <v>2198298</v>
      </c>
      <c r="I97" s="243">
        <f t="shared" si="16"/>
        <v>921686</v>
      </c>
      <c r="J97" s="238">
        <f t="shared" si="16"/>
        <v>494047</v>
      </c>
      <c r="K97" s="238">
        <f t="shared" si="16"/>
        <v>0</v>
      </c>
      <c r="L97" s="243">
        <f t="shared" si="16"/>
        <v>427639</v>
      </c>
      <c r="M97" s="238">
        <f t="shared" si="16"/>
        <v>1276612</v>
      </c>
      <c r="N97" s="238">
        <f t="shared" si="16"/>
        <v>1066524</v>
      </c>
      <c r="O97" s="238">
        <f t="shared" si="16"/>
        <v>0</v>
      </c>
      <c r="P97" s="238">
        <f t="shared" si="16"/>
        <v>0</v>
      </c>
      <c r="Q97" s="238">
        <f t="shared" si="16"/>
        <v>210088</v>
      </c>
      <c r="R97" s="13"/>
    </row>
    <row r="98" spans="1:18" ht="13.5" customHeight="1" thickTop="1">
      <c r="A98" s="130"/>
      <c r="B98" s="130"/>
      <c r="C98" s="249"/>
      <c r="D98" s="252"/>
      <c r="E98" s="239"/>
      <c r="F98" s="244"/>
      <c r="G98" s="239"/>
      <c r="H98" s="244"/>
      <c r="I98" s="244"/>
      <c r="J98" s="239"/>
      <c r="K98" s="239"/>
      <c r="L98" s="244"/>
      <c r="M98" s="239"/>
      <c r="N98" s="239"/>
      <c r="O98" s="239"/>
      <c r="P98" s="239"/>
      <c r="Q98" s="239"/>
      <c r="R98" s="13"/>
    </row>
    <row r="99" spans="1:18" ht="25.5" customHeight="1" thickBot="1">
      <c r="A99" s="246" t="s">
        <v>35</v>
      </c>
      <c r="B99" s="247"/>
      <c r="C99" s="250"/>
      <c r="D99" s="253"/>
      <c r="E99" s="240"/>
      <c r="F99" s="245"/>
      <c r="G99" s="240"/>
      <c r="H99" s="245"/>
      <c r="I99" s="245"/>
      <c r="J99" s="240"/>
      <c r="K99" s="240"/>
      <c r="L99" s="245"/>
      <c r="M99" s="240"/>
      <c r="N99" s="240"/>
      <c r="O99" s="240"/>
      <c r="P99" s="240"/>
      <c r="Q99" s="240"/>
    </row>
    <row r="100" spans="1:18" ht="12" thickTop="1"/>
  </sheetData>
  <mergeCells count="98">
    <mergeCell ref="B95:B96"/>
    <mergeCell ref="C80:D80"/>
    <mergeCell ref="A81:A88"/>
    <mergeCell ref="C81:Q81"/>
    <mergeCell ref="C82:Q82"/>
    <mergeCell ref="C83:Q83"/>
    <mergeCell ref="C84:Q84"/>
    <mergeCell ref="B86:B88"/>
    <mergeCell ref="A90:A96"/>
    <mergeCell ref="C90:Q90"/>
    <mergeCell ref="C91:Q91"/>
    <mergeCell ref="A99:B99"/>
    <mergeCell ref="K97:K99"/>
    <mergeCell ref="J97:J99"/>
    <mergeCell ref="I97:I99"/>
    <mergeCell ref="H97:H99"/>
    <mergeCell ref="G97:G99"/>
    <mergeCell ref="C97:C99"/>
    <mergeCell ref="D97:D99"/>
    <mergeCell ref="C25:D25"/>
    <mergeCell ref="O97:O99"/>
    <mergeCell ref="C89:D89"/>
    <mergeCell ref="C92:Q92"/>
    <mergeCell ref="C93:Q93"/>
    <mergeCell ref="Q97:Q99"/>
    <mergeCell ref="P97:P99"/>
    <mergeCell ref="N97:N99"/>
    <mergeCell ref="M97:M99"/>
    <mergeCell ref="L97:L99"/>
    <mergeCell ref="F97:F99"/>
    <mergeCell ref="E97:E99"/>
    <mergeCell ref="C71:D71"/>
    <mergeCell ref="C72:Q72"/>
    <mergeCell ref="C73:Q73"/>
    <mergeCell ref="C74:Q74"/>
    <mergeCell ref="A26:A33"/>
    <mergeCell ref="C26:Q26"/>
    <mergeCell ref="C27:Q27"/>
    <mergeCell ref="C28:Q28"/>
    <mergeCell ref="B29:B30"/>
    <mergeCell ref="C29:Q30"/>
    <mergeCell ref="B32:B33"/>
    <mergeCell ref="C32:C33"/>
    <mergeCell ref="A51:A57"/>
    <mergeCell ref="C54:Q54"/>
    <mergeCell ref="A59:A64"/>
    <mergeCell ref="C59:Q59"/>
    <mergeCell ref="C60:Q60"/>
    <mergeCell ref="C61:Q61"/>
    <mergeCell ref="C62:Q62"/>
    <mergeCell ref="C58:D58"/>
    <mergeCell ref="B56:B57"/>
    <mergeCell ref="C53:Q53"/>
    <mergeCell ref="A72:A79"/>
    <mergeCell ref="B75:B76"/>
    <mergeCell ref="C75:Q76"/>
    <mergeCell ref="B78:B79"/>
    <mergeCell ref="C78:C79"/>
    <mergeCell ref="C41:D41"/>
    <mergeCell ref="C50:D50"/>
    <mergeCell ref="C51:Q51"/>
    <mergeCell ref="C52:Q52"/>
    <mergeCell ref="B48:B49"/>
    <mergeCell ref="B23:B24"/>
    <mergeCell ref="C23:C24"/>
    <mergeCell ref="M12:M13"/>
    <mergeCell ref="E8:E13"/>
    <mergeCell ref="F9:F13"/>
    <mergeCell ref="C20:Q21"/>
    <mergeCell ref="F8:G8"/>
    <mergeCell ref="H10:H13"/>
    <mergeCell ref="I11:L11"/>
    <mergeCell ref="I12:I13"/>
    <mergeCell ref="J12:L12"/>
    <mergeCell ref="I10:Q10"/>
    <mergeCell ref="H8:Q8"/>
    <mergeCell ref="A1:Q1"/>
    <mergeCell ref="A8:A13"/>
    <mergeCell ref="B8:B13"/>
    <mergeCell ref="C8:C13"/>
    <mergeCell ref="B20:B21"/>
    <mergeCell ref="G9:G13"/>
    <mergeCell ref="D8:D13"/>
    <mergeCell ref="C16:D16"/>
    <mergeCell ref="C18:Q18"/>
    <mergeCell ref="A5:Q5"/>
    <mergeCell ref="N12:Q12"/>
    <mergeCell ref="C17:Q17"/>
    <mergeCell ref="H9:Q9"/>
    <mergeCell ref="C19:Q19"/>
    <mergeCell ref="A17:A24"/>
    <mergeCell ref="M11:Q11"/>
    <mergeCell ref="A42:A49"/>
    <mergeCell ref="C42:Q42"/>
    <mergeCell ref="C43:Q43"/>
    <mergeCell ref="C44:Q44"/>
    <mergeCell ref="B45:B46"/>
    <mergeCell ref="C45:Q46"/>
  </mergeCells>
  <phoneticPr fontId="5" type="noConversion"/>
  <pageMargins left="0" right="0" top="0" bottom="0" header="0" footer="0"/>
  <pageSetup paperSize="9" scale="85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4</vt:lpstr>
      <vt:lpstr>'4'!Obszar_wydruku</vt:lpstr>
    </vt:vector>
  </TitlesOfParts>
  <Company>RIO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Urzednik</cp:lastModifiedBy>
  <cp:lastPrinted>2012-12-20T13:28:30Z</cp:lastPrinted>
  <dcterms:created xsi:type="dcterms:W3CDTF">1998-12-09T13:02:10Z</dcterms:created>
  <dcterms:modified xsi:type="dcterms:W3CDTF">2012-12-20T13:28:32Z</dcterms:modified>
</cp:coreProperties>
</file>