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2120" windowHeight="6525"/>
  </bookViews>
  <sheets>
    <sheet name="4" sheetId="41" r:id="rId1"/>
  </sheets>
  <calcPr calcId="145621"/>
</workbook>
</file>

<file path=xl/calcChain.xml><?xml version="1.0" encoding="utf-8"?>
<calcChain xmlns="http://schemas.openxmlformats.org/spreadsheetml/2006/main">
  <c r="I48" i="41" l="1"/>
  <c r="F68" i="41"/>
  <c r="G68" i="41"/>
  <c r="H68" i="41"/>
  <c r="I68" i="41"/>
  <c r="J68" i="41"/>
  <c r="K68" i="41"/>
  <c r="L68" i="41"/>
  <c r="M68" i="41"/>
  <c r="N68" i="41"/>
  <c r="O68" i="41"/>
  <c r="P68" i="41"/>
  <c r="Q68" i="41"/>
  <c r="E68" i="41"/>
  <c r="Q31" i="41"/>
  <c r="Q25" i="41" s="1"/>
  <c r="P31" i="41"/>
  <c r="O31" i="41"/>
  <c r="N31" i="41"/>
  <c r="N25" i="41" s="1"/>
  <c r="M31" i="41"/>
  <c r="L31" i="41"/>
  <c r="K31" i="41"/>
  <c r="J31" i="41"/>
  <c r="J25" i="41" s="1"/>
  <c r="I31" i="41"/>
  <c r="I25" i="41" s="1"/>
  <c r="H31" i="41"/>
  <c r="G31" i="41"/>
  <c r="G25" i="41" s="1"/>
  <c r="F31" i="41"/>
  <c r="F25" i="41" s="1"/>
  <c r="E31" i="41"/>
  <c r="E25" i="41" s="1"/>
  <c r="P25" i="41"/>
  <c r="O25" i="41"/>
  <c r="M25" i="41"/>
  <c r="L25" i="41"/>
  <c r="K25" i="41"/>
  <c r="H25" i="41"/>
  <c r="Q65" i="41" l="1"/>
  <c r="Q59" i="41" s="1"/>
  <c r="P65" i="41"/>
  <c r="O65" i="41"/>
  <c r="O59" i="41" s="1"/>
  <c r="N65" i="41"/>
  <c r="N59" i="41" s="1"/>
  <c r="M65" i="41"/>
  <c r="M59" i="41" s="1"/>
  <c r="L65" i="41"/>
  <c r="K65" i="41"/>
  <c r="K59" i="41" s="1"/>
  <c r="J65" i="41"/>
  <c r="I65" i="41"/>
  <c r="I59" i="41" s="1"/>
  <c r="H65" i="41"/>
  <c r="H59" i="41" s="1"/>
  <c r="G65" i="41"/>
  <c r="G59" i="41" s="1"/>
  <c r="F65" i="41"/>
  <c r="F59" i="41" s="1"/>
  <c r="E65" i="41"/>
  <c r="E59" i="41" s="1"/>
  <c r="P59" i="41"/>
  <c r="L59" i="41"/>
  <c r="J59" i="41"/>
  <c r="N22" i="41" l="1"/>
  <c r="N56" i="41"/>
  <c r="N50" i="41" s="1"/>
  <c r="Q56" i="41"/>
  <c r="P56" i="41"/>
  <c r="O56" i="41"/>
  <c r="M56" i="41"/>
  <c r="M50" i="41" s="1"/>
  <c r="L56" i="41"/>
  <c r="L50" i="41" s="1"/>
  <c r="K56" i="41"/>
  <c r="K50" i="41" s="1"/>
  <c r="J56" i="41"/>
  <c r="J50" i="41" s="1"/>
  <c r="I56" i="41"/>
  <c r="I50" i="41" s="1"/>
  <c r="H56" i="41"/>
  <c r="H50" i="41" s="1"/>
  <c r="G56" i="41"/>
  <c r="G50" i="41" s="1"/>
  <c r="F56" i="41"/>
  <c r="F50" i="41" s="1"/>
  <c r="E56" i="41"/>
  <c r="E50" i="41" s="1"/>
  <c r="Q50" i="41"/>
  <c r="P50" i="41"/>
  <c r="O50" i="41"/>
  <c r="G48" i="41"/>
  <c r="H48" i="41"/>
  <c r="J48" i="41"/>
  <c r="K48" i="41"/>
  <c r="K43" i="41" s="1"/>
  <c r="L48" i="41"/>
  <c r="L43" i="41" s="1"/>
  <c r="M48" i="41"/>
  <c r="M43" i="41" s="1"/>
  <c r="N48" i="41"/>
  <c r="N43" i="41" s="1"/>
  <c r="O48" i="41"/>
  <c r="P48" i="41"/>
  <c r="P43" i="41" s="1"/>
  <c r="Q48" i="41"/>
  <c r="F48" i="41"/>
  <c r="F43" i="41" s="1"/>
  <c r="E48" i="41"/>
  <c r="H43" i="41"/>
  <c r="Q43" i="41"/>
  <c r="F22" i="41"/>
  <c r="F16" i="41" s="1"/>
  <c r="G22" i="41"/>
  <c r="G16" i="41" s="1"/>
  <c r="H22" i="41"/>
  <c r="H16" i="41" s="1"/>
  <c r="I22" i="41"/>
  <c r="I16" i="41" s="1"/>
  <c r="J22" i="41"/>
  <c r="J16" i="41" s="1"/>
  <c r="K22" i="41"/>
  <c r="K16" i="41" s="1"/>
  <c r="L22" i="41"/>
  <c r="L16" i="41" s="1"/>
  <c r="M22" i="41"/>
  <c r="M16" i="41" s="1"/>
  <c r="N16" i="41"/>
  <c r="O22" i="41"/>
  <c r="O16" i="41" s="1"/>
  <c r="P22" i="41"/>
  <c r="P16" i="41" s="1"/>
  <c r="Q22" i="41"/>
  <c r="Q16" i="41" s="1"/>
  <c r="E22" i="41"/>
  <c r="E16" i="41" s="1"/>
  <c r="G43" i="41"/>
  <c r="E43" i="41"/>
  <c r="I43" i="41"/>
  <c r="O43" i="41"/>
  <c r="J43" i="41"/>
</calcChain>
</file>

<file path=xl/sharedStrings.xml><?xml version="1.0" encoding="utf-8"?>
<sst xmlns="http://schemas.openxmlformats.org/spreadsheetml/2006/main" count="177" uniqueCount="69">
  <si>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</si>
  <si>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</si>
  <si>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</si>
  <si>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</si>
  <si>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</si>
  <si>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</si>
  <si>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</si>
  <si>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</si>
  <si>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</si>
  <si>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</si>
  <si>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</si>
  <si>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</si>
  <si>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</si>
  <si>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</si>
  <si>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</si>
  <si>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</si>
  <si>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</si>
  <si>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</si>
  <si>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</si>
  <si>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</si>
  <si>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</si>
  <si>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</si>
  <si>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</si>
  <si>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</si>
  <si>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</si>
  <si>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</si>
  <si>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</si>
  <si>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</si>
  <si>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</si>
  <si>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</si>
  <si>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</si>
  <si>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</si>
  <si>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Wydatki bieżące razem:</t>
  </si>
  <si>
    <t>3.1</t>
  </si>
  <si>
    <t>OGÓŁEM:</t>
  </si>
  <si>
    <t>str. 2</t>
  </si>
  <si>
    <t>4.1</t>
  </si>
  <si>
    <t>5.1</t>
  </si>
  <si>
    <t>Regionalny Program Operacyjny Województwa Kujawsko - Pomorskiego na lata 2007-2013</t>
  </si>
  <si>
    <r>
      <t xml:space="preserve">Priorytet IV    </t>
    </r>
    <r>
      <rPr>
        <i/>
        <sz val="10"/>
        <rFont val="Arial"/>
        <family val="2"/>
        <charset val="238"/>
      </rPr>
      <t>Rozwój Infrastruktury Społeczeństwa Informacyjnego</t>
    </r>
  </si>
  <si>
    <t>Działanie 4.2.Rozwój usług i aplikacji dla ludności</t>
  </si>
  <si>
    <t>Europejski Fundusz Rozwoju Regionalnego</t>
  </si>
  <si>
    <t>720/72095/6069</t>
  </si>
  <si>
    <t>Zakup sprzętu komputerowego w ramach projektu "Infostrada Kujaw i Pomorza"</t>
  </si>
  <si>
    <t>Program Operacyjny Kapitał Ludzki</t>
  </si>
  <si>
    <t>Działanie 7.2 Przeciwdziałanie wykluczeniu i wzmocnienie sektora ekonomii społecznej</t>
  </si>
  <si>
    <t>Europejski Fundusz Społeczny</t>
  </si>
  <si>
    <t>852/85232/2707</t>
  </si>
  <si>
    <t>852/85232/2709</t>
  </si>
  <si>
    <t>Centrum Integracji Społecznej w Szumiłowie</t>
  </si>
  <si>
    <t>Plan wydatków na programy i projekty realizowane ze środków pochodzących z budżetu Unii Europejskiej na rok 2014</t>
  </si>
  <si>
    <t>Działanie 313, 322, 323 Odnowa i rozwój wsi</t>
  </si>
  <si>
    <t xml:space="preserve">Budowa ścieżki rowerowej odcinek A: Radzyń Chełmiński - Czeczewo </t>
  </si>
  <si>
    <t>600/60016/6058</t>
  </si>
  <si>
    <t>600/60016/6059</t>
  </si>
  <si>
    <t>Oś. 4 Leader</t>
  </si>
  <si>
    <t>Działanie 413 Wdrażanie lokalnych strategii rozwoju</t>
  </si>
  <si>
    <t>Budowa ścieżki rowerowej odcinek B:  Czeczewo - Gołębiewo</t>
  </si>
  <si>
    <t>Program Operacyjny Zrównoważony rozwój sektora rybołóstwa i nadbrzeżnych obszarów rybackich 2007 - 2013</t>
  </si>
  <si>
    <t xml:space="preserve">Budowa terenów wypoczynkowo - rekreacyjnych przy jeziorach Kneblowo i Szumiłowo </t>
  </si>
  <si>
    <t>050/05011/6058</t>
  </si>
  <si>
    <t>Europejski Fundusz Rybacki             (EFR)</t>
  </si>
  <si>
    <t>050/05011/6059</t>
  </si>
  <si>
    <t>Oś. 4 Zrównoważony rozwój obszarów zależnych od rybactwa</t>
  </si>
  <si>
    <t>Środek 4.1. Rozwój obszarów zależnych od rybactwa</t>
  </si>
  <si>
    <t>2014r.</t>
  </si>
  <si>
    <t>Oś. 3 Jakość życia na obszarach wiejskich i zróżnicowanie gospodarki wiejskiej</t>
  </si>
  <si>
    <t>Priorytet VII. Promocja integracji społecznej</t>
  </si>
  <si>
    <t>Załącznik Nr 10 do uchwały Nr …………. Rady Miejskiej Radzynia Chełmińskiego z dnia 17 grudnia 2013r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</si>
</sst>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7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7" fillId="0" borderId="4" xfId="1" applyFont="1" applyBorder="1"/>
    <xf numFmtId="0" fontId="7" fillId="0" borderId="5" xfId="1" applyFont="1" applyBorder="1" applyAlignment="1"/>
    <xf numFmtId="0" fontId="7" fillId="0" borderId="4" xfId="1" applyFont="1" applyBorder="1" applyAlignment="1">
      <alignment horizontal="center"/>
    </xf>
    <xf numFmtId="3" fontId="7" fillId="0" borderId="6" xfId="1" applyNumberFormat="1" applyFont="1" applyBorder="1"/>
    <xf numFmtId="3" fontId="7" fillId="0" borderId="6" xfId="1" applyNumberFormat="1" applyFont="1" applyBorder="1" applyAlignment="1">
      <alignment horizontal="center"/>
    </xf>
    <xf numFmtId="3" fontId="7" fillId="0" borderId="6" xfId="1" applyNumberFormat="1" applyFont="1" applyBorder="1" applyAlignment="1"/>
    <xf numFmtId="0" fontId="3" fillId="0" borderId="0" xfId="1" applyFont="1" applyBorder="1"/>
    <xf numFmtId="0" fontId="7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Fill="1" applyBorder="1"/>
    <xf numFmtId="0" fontId="3" fillId="0" borderId="10" xfId="1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right"/>
    </xf>
    <xf numFmtId="0" fontId="2" fillId="0" borderId="17" xfId="1" applyFont="1" applyBorder="1"/>
    <xf numFmtId="0" fontId="9" fillId="0" borderId="0" xfId="1" applyFont="1"/>
    <xf numFmtId="0" fontId="7" fillId="0" borderId="18" xfId="1" applyFont="1" applyBorder="1"/>
    <xf numFmtId="0" fontId="7" fillId="0" borderId="19" xfId="1" applyFont="1" applyBorder="1"/>
    <xf numFmtId="3" fontId="7" fillId="0" borderId="17" xfId="1" applyNumberFormat="1" applyFont="1" applyBorder="1"/>
    <xf numFmtId="3" fontId="7" fillId="0" borderId="20" xfId="1" applyNumberFormat="1" applyFont="1" applyBorder="1"/>
    <xf numFmtId="3" fontId="7" fillId="0" borderId="20" xfId="1" applyNumberFormat="1" applyFont="1" applyBorder="1" applyAlignment="1">
      <alignment horizontal="center"/>
    </xf>
    <xf numFmtId="0" fontId="9" fillId="0" borderId="20" xfId="1" applyFont="1" applyFill="1" applyBorder="1" applyAlignment="1">
      <alignment horizontal="center" vertical="center" wrapText="1"/>
    </xf>
    <xf numFmtId="0" fontId="3" fillId="0" borderId="21" xfId="1" applyFont="1" applyBorder="1"/>
    <xf numFmtId="0" fontId="9" fillId="0" borderId="0" xfId="1" applyFont="1" applyAlignment="1"/>
    <xf numFmtId="0" fontId="6" fillId="0" borderId="23" xfId="1" applyFont="1" applyBorder="1" applyAlignment="1">
      <alignment horizontal="center"/>
    </xf>
    <xf numFmtId="0" fontId="8" fillId="0" borderId="0" xfId="1" applyFont="1" applyAlignment="1">
      <alignment horizontal="center"/>
    </xf>
    <xf numFmtId="3" fontId="6" fillId="0" borderId="26" xfId="1" applyNumberFormat="1" applyFont="1" applyBorder="1"/>
    <xf numFmtId="3" fontId="6" fillId="0" borderId="27" xfId="1" applyNumberFormat="1" applyFont="1" applyBorder="1"/>
    <xf numFmtId="3" fontId="6" fillId="0" borderId="17" xfId="1" applyNumberFormat="1" applyFont="1" applyBorder="1"/>
    <xf numFmtId="3" fontId="6" fillId="0" borderId="24" xfId="1" applyNumberFormat="1" applyFont="1" applyBorder="1"/>
    <xf numFmtId="0" fontId="3" fillId="0" borderId="17" xfId="1" applyFont="1" applyBorder="1" applyAlignment="1">
      <alignment horizontal="center" vertical="center" wrapText="1"/>
    </xf>
    <xf numFmtId="0" fontId="7" fillId="0" borderId="57" xfId="1" applyFont="1" applyBorder="1" applyAlignment="1">
      <alignment vertical="center"/>
    </xf>
    <xf numFmtId="0" fontId="7" fillId="0" borderId="58" xfId="1" applyFont="1" applyBorder="1" applyAlignment="1">
      <alignment horizontal="center"/>
    </xf>
    <xf numFmtId="3" fontId="7" fillId="0" borderId="58" xfId="1" applyNumberFormat="1" applyFont="1" applyBorder="1"/>
    <xf numFmtId="3" fontId="7" fillId="0" borderId="58" xfId="1" applyNumberFormat="1" applyFont="1" applyBorder="1" applyAlignment="1">
      <alignment horizontal="center"/>
    </xf>
    <xf numFmtId="3" fontId="7" fillId="0" borderId="59" xfId="1" applyNumberFormat="1" applyFont="1" applyBorder="1" applyAlignment="1">
      <alignment horizontal="center"/>
    </xf>
    <xf numFmtId="3" fontId="7" fillId="0" borderId="60" xfId="1" applyNumberFormat="1" applyFont="1" applyBorder="1" applyAlignment="1">
      <alignment horizontal="center"/>
    </xf>
    <xf numFmtId="3" fontId="7" fillId="0" borderId="58" xfId="1" applyNumberFormat="1" applyFont="1" applyBorder="1" applyAlignment="1">
      <alignment horizontal="right"/>
    </xf>
    <xf numFmtId="0" fontId="6" fillId="0" borderId="47" xfId="1" applyFont="1" applyBorder="1" applyAlignment="1">
      <alignment vertical="center" wrapText="1"/>
    </xf>
    <xf numFmtId="0" fontId="6" fillId="0" borderId="51" xfId="1" applyFont="1" applyBorder="1" applyAlignment="1">
      <alignment vertical="center" wrapText="1"/>
    </xf>
    <xf numFmtId="3" fontId="7" fillId="0" borderId="63" xfId="1" applyNumberFormat="1" applyFont="1" applyBorder="1" applyAlignment="1">
      <alignment horizontal="center"/>
    </xf>
    <xf numFmtId="0" fontId="9" fillId="0" borderId="22" xfId="1" applyFont="1" applyBorder="1"/>
    <xf numFmtId="0" fontId="7" fillId="0" borderId="28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3" fontId="7" fillId="0" borderId="28" xfId="1" applyNumberFormat="1" applyFont="1" applyBorder="1"/>
    <xf numFmtId="3" fontId="7" fillId="0" borderId="7" xfId="1" applyNumberFormat="1" applyFont="1" applyBorder="1"/>
    <xf numFmtId="3" fontId="7" fillId="0" borderId="28" xfId="1" applyNumberFormat="1" applyFont="1" applyBorder="1" applyAlignment="1">
      <alignment horizontal="center"/>
    </xf>
    <xf numFmtId="3" fontId="7" fillId="0" borderId="28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center"/>
    </xf>
    <xf numFmtId="3" fontId="7" fillId="0" borderId="63" xfId="1" applyNumberFormat="1" applyFont="1" applyBorder="1" applyAlignment="1">
      <alignment horizontal="right"/>
    </xf>
    <xf numFmtId="3" fontId="7" fillId="0" borderId="65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right"/>
    </xf>
    <xf numFmtId="3" fontId="7" fillId="0" borderId="67" xfId="1" applyNumberFormat="1" applyFont="1" applyBorder="1" applyAlignment="1">
      <alignment horizontal="center"/>
    </xf>
    <xf numFmtId="3" fontId="7" fillId="0" borderId="66" xfId="1" applyNumberFormat="1" applyFont="1" applyBorder="1" applyAlignment="1">
      <alignment horizontal="center"/>
    </xf>
    <xf numFmtId="0" fontId="3" fillId="0" borderId="20" xfId="1" applyFont="1" applyFill="1" applyBorder="1" applyAlignment="1">
      <alignment horizontal="center" vertical="center" wrapText="1"/>
    </xf>
    <xf numFmtId="3" fontId="7" fillId="0" borderId="64" xfId="1" applyNumberFormat="1" applyFont="1" applyBorder="1" applyAlignment="1">
      <alignment horizontal="right"/>
    </xf>
    <xf numFmtId="0" fontId="3" fillId="0" borderId="20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/>
    </xf>
    <xf numFmtId="3" fontId="7" fillId="0" borderId="70" xfId="1" applyNumberFormat="1" applyFont="1" applyBorder="1"/>
    <xf numFmtId="3" fontId="7" fillId="0" borderId="69" xfId="1" applyNumberFormat="1" applyFont="1" applyBorder="1" applyAlignment="1">
      <alignment horizontal="center"/>
    </xf>
    <xf numFmtId="3" fontId="7" fillId="0" borderId="70" xfId="1" applyNumberFormat="1" applyFont="1" applyBorder="1" applyAlignment="1">
      <alignment horizontal="right"/>
    </xf>
    <xf numFmtId="3" fontId="7" fillId="0" borderId="70" xfId="1" applyNumberFormat="1" applyFont="1" applyBorder="1" applyAlignment="1">
      <alignment horizontal="center"/>
    </xf>
    <xf numFmtId="3" fontId="7" fillId="0" borderId="71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2" fillId="0" borderId="39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44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6" xfId="1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32" xfId="1" applyFont="1" applyBorder="1" applyAlignment="1">
      <alignment horizontal="left" vertical="center" wrapText="1"/>
    </xf>
    <xf numFmtId="0" fontId="11" fillId="0" borderId="37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left" vertical="center" wrapText="1"/>
    </xf>
    <xf numFmtId="0" fontId="11" fillId="0" borderId="38" xfId="1" applyFont="1" applyBorder="1" applyAlignment="1">
      <alignment horizontal="left" vertical="center" wrapText="1"/>
    </xf>
    <xf numFmtId="0" fontId="7" fillId="0" borderId="28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55" xfId="1" applyFont="1" applyFill="1" applyBorder="1" applyAlignment="1">
      <alignment horizontal="left"/>
    </xf>
    <xf numFmtId="0" fontId="7" fillId="0" borderId="53" xfId="1" applyFont="1" applyFill="1" applyBorder="1" applyAlignment="1">
      <alignment horizontal="left"/>
    </xf>
    <xf numFmtId="0" fontId="7" fillId="0" borderId="54" xfId="1" applyFont="1" applyFill="1" applyBorder="1" applyAlignment="1">
      <alignment horizontal="left"/>
    </xf>
    <xf numFmtId="0" fontId="7" fillId="0" borderId="31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32" xfId="1" applyFont="1" applyFill="1" applyBorder="1" applyAlignment="1">
      <alignment horizontal="left"/>
    </xf>
    <xf numFmtId="0" fontId="11" fillId="0" borderId="52" xfId="1" applyFont="1" applyFill="1" applyBorder="1" applyAlignment="1">
      <alignment horizontal="left"/>
    </xf>
    <xf numFmtId="0" fontId="11" fillId="0" borderId="25" xfId="1" applyFont="1" applyFill="1" applyBorder="1" applyAlignment="1">
      <alignment horizontal="left"/>
    </xf>
    <xf numFmtId="0" fontId="11" fillId="0" borderId="38" xfId="1" applyFont="1" applyFill="1" applyBorder="1" applyAlignment="1">
      <alignment horizontal="left"/>
    </xf>
    <xf numFmtId="0" fontId="7" fillId="0" borderId="34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35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6" fillId="0" borderId="49" xfId="1" applyFont="1" applyBorder="1" applyAlignment="1">
      <alignment horizontal="center"/>
    </xf>
    <xf numFmtId="0" fontId="6" fillId="0" borderId="50" xfId="1" applyFont="1" applyBorder="1" applyAlignment="1">
      <alignment horizontal="center"/>
    </xf>
    <xf numFmtId="3" fontId="6" fillId="0" borderId="28" xfId="1" applyNumberFormat="1" applyFont="1" applyBorder="1" applyAlignment="1">
      <alignment horizontal="right" vertical="center"/>
    </xf>
    <xf numFmtId="3" fontId="6" fillId="0" borderId="20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center"/>
    </xf>
    <xf numFmtId="0" fontId="7" fillId="0" borderId="72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6" fillId="0" borderId="61" xfId="1" applyFont="1" applyBorder="1" applyAlignment="1">
      <alignment horizontal="center" vertical="center" wrapText="1"/>
    </xf>
    <xf numFmtId="0" fontId="6" fillId="0" borderId="62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9" fillId="0" borderId="69" xfId="1" applyFont="1" applyFill="1" applyBorder="1" applyAlignment="1">
      <alignment horizontal="center" vertical="center" wrapText="1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topLeftCell="A61" workbookViewId="0">
      <selection activeCell="O13" sqref="O13"/>
    </sheetView>
  </sheetViews>
  <sheetFormatPr defaultColWidth="10.28515625" defaultRowHeight="11.25" x14ac:dyDescent="0.2"/>
  <cols>
    <col min="1" max="1" width="3.5703125" style="1" bestFit="1" customWidth="1"/>
    <col min="2" max="2" width="23.42578125" style="1" customWidth="1"/>
    <col min="3" max="3" width="11.5703125" style="1" customWidth="1"/>
    <col min="4" max="4" width="14.85546875" style="1" customWidth="1"/>
    <col min="5" max="5" width="9.85546875" style="1" customWidth="1"/>
    <col min="6" max="6" width="9.42578125" style="1" customWidth="1"/>
    <col min="7" max="7" width="9.140625" style="1" customWidth="1"/>
    <col min="8" max="8" width="9.42578125" style="1" customWidth="1"/>
    <col min="9" max="9" width="9.5703125" style="1" customWidth="1"/>
    <col min="10" max="10" width="9.28515625" style="1" customWidth="1"/>
    <col min="11" max="11" width="7.7109375" style="1" customWidth="1"/>
    <col min="12" max="12" width="9.7109375" style="1" customWidth="1"/>
    <col min="13" max="13" width="9.140625" style="1" customWidth="1"/>
    <col min="14" max="14" width="9.7109375" style="1" customWidth="1"/>
    <col min="15" max="15" width="8.28515625" style="1" customWidth="1"/>
    <col min="16" max="16" width="8.140625" style="1" customWidth="1"/>
    <col min="17" max="17" width="9.85546875" style="1" customWidth="1"/>
    <col min="18" max="16384" width="10.28515625" style="1"/>
  </cols>
  <sheetData>
    <row r="1" spans="1:19" ht="12.75" customHeight="1" x14ac:dyDescent="0.2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9" ht="15.75" customHeight="1" x14ac:dyDescent="0.2">
      <c r="O2" s="34"/>
      <c r="P2" s="2"/>
      <c r="Q2" s="2"/>
    </row>
    <row r="3" spans="1:19" x14ac:dyDescent="0.2">
      <c r="O3" s="34"/>
      <c r="P3" s="2"/>
      <c r="Q3" s="2"/>
    </row>
    <row r="4" spans="1:19" x14ac:dyDescent="0.2">
      <c r="O4" s="34"/>
      <c r="P4" s="2"/>
      <c r="Q4" s="2"/>
    </row>
    <row r="5" spans="1:19" ht="23.25" customHeight="1" x14ac:dyDescent="0.25">
      <c r="A5" s="88" t="s">
        <v>50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9" ht="23.2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9" ht="12" thickBo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9" x14ac:dyDescent="0.2">
      <c r="A8" s="79" t="s">
        <v>2</v>
      </c>
      <c r="B8" s="82" t="s">
        <v>4</v>
      </c>
      <c r="C8" s="85" t="s">
        <v>5</v>
      </c>
      <c r="D8" s="85" t="s">
        <v>24</v>
      </c>
      <c r="E8" s="85" t="s">
        <v>23</v>
      </c>
      <c r="F8" s="82" t="s">
        <v>0</v>
      </c>
      <c r="G8" s="82"/>
      <c r="H8" s="82" t="s">
        <v>3</v>
      </c>
      <c r="I8" s="82"/>
      <c r="J8" s="82"/>
      <c r="K8" s="82"/>
      <c r="L8" s="82"/>
      <c r="M8" s="82"/>
      <c r="N8" s="82"/>
      <c r="O8" s="82"/>
      <c r="P8" s="82"/>
      <c r="Q8" s="91"/>
    </row>
    <row r="9" spans="1:19" x14ac:dyDescent="0.2">
      <c r="A9" s="80"/>
      <c r="B9" s="83"/>
      <c r="C9" s="86"/>
      <c r="D9" s="86"/>
      <c r="E9" s="86"/>
      <c r="F9" s="86" t="s">
        <v>20</v>
      </c>
      <c r="G9" s="86" t="s">
        <v>21</v>
      </c>
      <c r="H9" s="83" t="s">
        <v>65</v>
      </c>
      <c r="I9" s="83"/>
      <c r="J9" s="83"/>
      <c r="K9" s="83"/>
      <c r="L9" s="83"/>
      <c r="M9" s="83"/>
      <c r="N9" s="83"/>
      <c r="O9" s="83"/>
      <c r="P9" s="83"/>
      <c r="Q9" s="90"/>
      <c r="S9" s="15"/>
    </row>
    <row r="10" spans="1:19" x14ac:dyDescent="0.2">
      <c r="A10" s="80"/>
      <c r="B10" s="83"/>
      <c r="C10" s="86"/>
      <c r="D10" s="86"/>
      <c r="E10" s="86"/>
      <c r="F10" s="86"/>
      <c r="G10" s="86"/>
      <c r="H10" s="86" t="s">
        <v>7</v>
      </c>
      <c r="I10" s="83" t="s">
        <v>8</v>
      </c>
      <c r="J10" s="83"/>
      <c r="K10" s="83"/>
      <c r="L10" s="83"/>
      <c r="M10" s="83"/>
      <c r="N10" s="83"/>
      <c r="O10" s="83"/>
      <c r="P10" s="83"/>
      <c r="Q10" s="90"/>
    </row>
    <row r="11" spans="1:19" ht="14.25" customHeight="1" x14ac:dyDescent="0.2">
      <c r="A11" s="80"/>
      <c r="B11" s="83"/>
      <c r="C11" s="86"/>
      <c r="D11" s="86"/>
      <c r="E11" s="86"/>
      <c r="F11" s="86"/>
      <c r="G11" s="86"/>
      <c r="H11" s="86"/>
      <c r="I11" s="83" t="s">
        <v>25</v>
      </c>
      <c r="J11" s="83"/>
      <c r="K11" s="83"/>
      <c r="L11" s="83"/>
      <c r="M11" s="83" t="s">
        <v>6</v>
      </c>
      <c r="N11" s="83"/>
      <c r="O11" s="83"/>
      <c r="P11" s="83"/>
      <c r="Q11" s="90"/>
    </row>
    <row r="12" spans="1:19" ht="12.75" customHeight="1" x14ac:dyDescent="0.2">
      <c r="A12" s="80"/>
      <c r="B12" s="83"/>
      <c r="C12" s="86"/>
      <c r="D12" s="86"/>
      <c r="E12" s="86"/>
      <c r="F12" s="86"/>
      <c r="G12" s="86"/>
      <c r="H12" s="86"/>
      <c r="I12" s="86" t="s">
        <v>9</v>
      </c>
      <c r="J12" s="83" t="s">
        <v>10</v>
      </c>
      <c r="K12" s="83"/>
      <c r="L12" s="83"/>
      <c r="M12" s="86" t="s">
        <v>11</v>
      </c>
      <c r="N12" s="86" t="s">
        <v>10</v>
      </c>
      <c r="O12" s="86"/>
      <c r="P12" s="86"/>
      <c r="Q12" s="89"/>
      <c r="S12" s="16"/>
    </row>
    <row r="13" spans="1:19" ht="68.25" customHeight="1" thickBot="1" x14ac:dyDescent="0.25">
      <c r="A13" s="81"/>
      <c r="B13" s="84"/>
      <c r="C13" s="87"/>
      <c r="D13" s="87"/>
      <c r="E13" s="87"/>
      <c r="F13" s="87"/>
      <c r="G13" s="87"/>
      <c r="H13" s="87"/>
      <c r="I13" s="87"/>
      <c r="J13" s="5" t="s">
        <v>22</v>
      </c>
      <c r="K13" s="5" t="s">
        <v>12</v>
      </c>
      <c r="L13" s="5" t="s">
        <v>14</v>
      </c>
      <c r="M13" s="87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9" ht="12" customHeight="1" thickTop="1" x14ac:dyDescent="0.2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9" ht="12.75" x14ac:dyDescent="0.2">
      <c r="A15" s="23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4"/>
    </row>
    <row r="16" spans="1:19" ht="12.75" x14ac:dyDescent="0.2">
      <c r="A16" s="22">
        <v>1</v>
      </c>
      <c r="B16" s="6" t="s">
        <v>28</v>
      </c>
      <c r="C16" s="123" t="s">
        <v>1</v>
      </c>
      <c r="D16" s="124"/>
      <c r="E16" s="37">
        <f t="shared" ref="E16:Q16" si="0">SUM(E22)</f>
        <v>1067356</v>
      </c>
      <c r="F16" s="37">
        <f t="shared" si="0"/>
        <v>567356</v>
      </c>
      <c r="G16" s="37">
        <f t="shared" si="0"/>
        <v>500000</v>
      </c>
      <c r="H16" s="37">
        <f t="shared" si="0"/>
        <v>1067356</v>
      </c>
      <c r="I16" s="37">
        <f t="shared" si="0"/>
        <v>567356</v>
      </c>
      <c r="J16" s="37">
        <f t="shared" si="0"/>
        <v>567356</v>
      </c>
      <c r="K16" s="37">
        <f t="shared" si="0"/>
        <v>0</v>
      </c>
      <c r="L16" s="37">
        <f t="shared" si="0"/>
        <v>0</v>
      </c>
      <c r="M16" s="37">
        <f t="shared" si="0"/>
        <v>500000</v>
      </c>
      <c r="N16" s="37">
        <f t="shared" si="0"/>
        <v>500000</v>
      </c>
      <c r="O16" s="37">
        <f t="shared" si="0"/>
        <v>0</v>
      </c>
      <c r="P16" s="37">
        <f t="shared" si="0"/>
        <v>0</v>
      </c>
      <c r="Q16" s="38">
        <f t="shared" si="0"/>
        <v>0</v>
      </c>
    </row>
    <row r="17" spans="1:17" ht="12.75" x14ac:dyDescent="0.2">
      <c r="A17" s="92" t="s">
        <v>26</v>
      </c>
      <c r="B17" s="3" t="s">
        <v>15</v>
      </c>
      <c r="C17" s="119" t="s">
        <v>29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1"/>
    </row>
    <row r="18" spans="1:17" ht="12.75" x14ac:dyDescent="0.2">
      <c r="A18" s="92"/>
      <c r="B18" s="3" t="s">
        <v>16</v>
      </c>
      <c r="C18" s="122" t="s">
        <v>66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5"/>
    </row>
    <row r="19" spans="1:17" ht="12.75" x14ac:dyDescent="0.2">
      <c r="A19" s="92"/>
      <c r="B19" s="3" t="s">
        <v>17</v>
      </c>
      <c r="C19" s="122" t="s">
        <v>51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</row>
    <row r="20" spans="1:17" ht="12.75" customHeight="1" x14ac:dyDescent="0.2">
      <c r="A20" s="92"/>
      <c r="B20" s="95" t="s">
        <v>18</v>
      </c>
      <c r="C20" s="97" t="s">
        <v>52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</row>
    <row r="21" spans="1:17" ht="12.75" customHeight="1" x14ac:dyDescent="0.2">
      <c r="A21" s="92"/>
      <c r="B21" s="96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17" ht="79.5" thickBot="1" x14ac:dyDescent="0.25">
      <c r="A22" s="92"/>
      <c r="B22" s="14" t="s">
        <v>19</v>
      </c>
      <c r="C22" s="32" t="s">
        <v>31</v>
      </c>
      <c r="D22" s="33"/>
      <c r="E22" s="30">
        <f>SUM(E23:E24)</f>
        <v>1067356</v>
      </c>
      <c r="F22" s="30">
        <f t="shared" ref="F22:Q22" si="1">SUM(F23:F24)</f>
        <v>567356</v>
      </c>
      <c r="G22" s="30">
        <f t="shared" si="1"/>
        <v>500000</v>
      </c>
      <c r="H22" s="30">
        <f t="shared" si="1"/>
        <v>1067356</v>
      </c>
      <c r="I22" s="30">
        <f t="shared" si="1"/>
        <v>567356</v>
      </c>
      <c r="J22" s="30">
        <f t="shared" si="1"/>
        <v>567356</v>
      </c>
      <c r="K22" s="30">
        <f t="shared" si="1"/>
        <v>0</v>
      </c>
      <c r="L22" s="30">
        <f t="shared" si="1"/>
        <v>0</v>
      </c>
      <c r="M22" s="30">
        <f t="shared" si="1"/>
        <v>500000</v>
      </c>
      <c r="N22" s="30">
        <f t="shared" si="1"/>
        <v>500000</v>
      </c>
      <c r="O22" s="30">
        <f t="shared" si="1"/>
        <v>0</v>
      </c>
      <c r="P22" s="30">
        <f t="shared" si="1"/>
        <v>0</v>
      </c>
      <c r="Q22" s="30">
        <f t="shared" si="1"/>
        <v>0</v>
      </c>
    </row>
    <row r="23" spans="1:17" ht="13.5" thickTop="1" x14ac:dyDescent="0.2">
      <c r="A23" s="93"/>
      <c r="B23" s="103"/>
      <c r="C23" s="105"/>
      <c r="D23" s="53" t="s">
        <v>53</v>
      </c>
      <c r="E23" s="55">
        <v>500000</v>
      </c>
      <c r="F23" s="57" t="s">
        <v>27</v>
      </c>
      <c r="G23" s="60">
        <v>500000</v>
      </c>
      <c r="H23" s="58">
        <v>500000</v>
      </c>
      <c r="I23" s="57" t="s">
        <v>27</v>
      </c>
      <c r="J23" s="57" t="s">
        <v>27</v>
      </c>
      <c r="K23" s="57" t="s">
        <v>27</v>
      </c>
      <c r="L23" s="57" t="s">
        <v>27</v>
      </c>
      <c r="M23" s="58">
        <v>500000</v>
      </c>
      <c r="N23" s="58">
        <v>500000</v>
      </c>
      <c r="O23" s="57" t="s">
        <v>27</v>
      </c>
      <c r="P23" s="57" t="s">
        <v>27</v>
      </c>
      <c r="Q23" s="63" t="s">
        <v>27</v>
      </c>
    </row>
    <row r="24" spans="1:17" ht="13.5" thickBot="1" x14ac:dyDescent="0.25">
      <c r="A24" s="94"/>
      <c r="B24" s="104"/>
      <c r="C24" s="106"/>
      <c r="D24" s="54" t="s">
        <v>54</v>
      </c>
      <c r="E24" s="56">
        <v>567356</v>
      </c>
      <c r="F24" s="56">
        <v>567356</v>
      </c>
      <c r="G24" s="31" t="s">
        <v>27</v>
      </c>
      <c r="H24" s="56">
        <v>567356</v>
      </c>
      <c r="I24" s="56">
        <v>567356</v>
      </c>
      <c r="J24" s="62">
        <v>567356</v>
      </c>
      <c r="K24" s="59" t="s">
        <v>27</v>
      </c>
      <c r="L24" s="59" t="s">
        <v>27</v>
      </c>
      <c r="M24" s="59" t="s">
        <v>27</v>
      </c>
      <c r="N24" s="59" t="s">
        <v>27</v>
      </c>
      <c r="O24" s="59" t="s">
        <v>27</v>
      </c>
      <c r="P24" s="59" t="s">
        <v>27</v>
      </c>
      <c r="Q24" s="64" t="s">
        <v>27</v>
      </c>
    </row>
    <row r="25" spans="1:17" ht="13.5" thickTop="1" x14ac:dyDescent="0.2">
      <c r="A25" s="22">
        <v>2</v>
      </c>
      <c r="B25" s="6" t="s">
        <v>28</v>
      </c>
      <c r="C25" s="123" t="s">
        <v>1</v>
      </c>
      <c r="D25" s="124"/>
      <c r="E25" s="37">
        <f t="shared" ref="E25:Q25" si="2">SUM(E31)</f>
        <v>462264</v>
      </c>
      <c r="F25" s="37">
        <f t="shared" si="2"/>
        <v>242264</v>
      </c>
      <c r="G25" s="37">
        <f t="shared" si="2"/>
        <v>220000</v>
      </c>
      <c r="H25" s="37">
        <f t="shared" si="2"/>
        <v>462264</v>
      </c>
      <c r="I25" s="37">
        <f t="shared" si="2"/>
        <v>242264</v>
      </c>
      <c r="J25" s="37">
        <f t="shared" si="2"/>
        <v>242264</v>
      </c>
      <c r="K25" s="37">
        <f t="shared" si="2"/>
        <v>0</v>
      </c>
      <c r="L25" s="37">
        <f t="shared" si="2"/>
        <v>0</v>
      </c>
      <c r="M25" s="37">
        <f t="shared" si="2"/>
        <v>220000</v>
      </c>
      <c r="N25" s="37">
        <f t="shared" si="2"/>
        <v>220000</v>
      </c>
      <c r="O25" s="37">
        <f t="shared" si="2"/>
        <v>0</v>
      </c>
      <c r="P25" s="37">
        <f t="shared" si="2"/>
        <v>0</v>
      </c>
      <c r="Q25" s="38">
        <f t="shared" si="2"/>
        <v>0</v>
      </c>
    </row>
    <row r="26" spans="1:17" ht="12.75" x14ac:dyDescent="0.2">
      <c r="A26" s="92" t="s">
        <v>30</v>
      </c>
      <c r="B26" s="3" t="s">
        <v>15</v>
      </c>
      <c r="C26" s="119" t="s">
        <v>29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7" ht="12.75" x14ac:dyDescent="0.2">
      <c r="A27" s="92"/>
      <c r="B27" s="3" t="s">
        <v>16</v>
      </c>
      <c r="C27" s="122" t="s">
        <v>55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5"/>
    </row>
    <row r="28" spans="1:17" ht="12.75" x14ac:dyDescent="0.2">
      <c r="A28" s="92"/>
      <c r="B28" s="3" t="s">
        <v>17</v>
      </c>
      <c r="C28" s="122" t="s">
        <v>56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29" spans="1:17" x14ac:dyDescent="0.2">
      <c r="A29" s="92"/>
      <c r="B29" s="95" t="s">
        <v>18</v>
      </c>
      <c r="C29" s="97" t="s">
        <v>57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9"/>
    </row>
    <row r="30" spans="1:17" x14ac:dyDescent="0.2">
      <c r="A30" s="92"/>
      <c r="B30" s="96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</row>
    <row r="31" spans="1:17" ht="79.5" thickBot="1" x14ac:dyDescent="0.25">
      <c r="A31" s="92"/>
      <c r="B31" s="14" t="s">
        <v>19</v>
      </c>
      <c r="C31" s="68" t="s">
        <v>31</v>
      </c>
      <c r="D31" s="33"/>
      <c r="E31" s="30">
        <f>SUM(E32:E33)</f>
        <v>462264</v>
      </c>
      <c r="F31" s="30">
        <f t="shared" ref="F31:Q31" si="3">SUM(F32:F33)</f>
        <v>242264</v>
      </c>
      <c r="G31" s="30">
        <f t="shared" si="3"/>
        <v>220000</v>
      </c>
      <c r="H31" s="30">
        <f t="shared" si="3"/>
        <v>462264</v>
      </c>
      <c r="I31" s="30">
        <f t="shared" si="3"/>
        <v>242264</v>
      </c>
      <c r="J31" s="30">
        <f t="shared" si="3"/>
        <v>242264</v>
      </c>
      <c r="K31" s="30">
        <f t="shared" si="3"/>
        <v>0</v>
      </c>
      <c r="L31" s="30">
        <f t="shared" si="3"/>
        <v>0</v>
      </c>
      <c r="M31" s="30">
        <f t="shared" si="3"/>
        <v>220000</v>
      </c>
      <c r="N31" s="30">
        <f t="shared" si="3"/>
        <v>220000</v>
      </c>
      <c r="O31" s="30">
        <f t="shared" si="3"/>
        <v>0</v>
      </c>
      <c r="P31" s="30">
        <f t="shared" si="3"/>
        <v>0</v>
      </c>
      <c r="Q31" s="30">
        <f t="shared" si="3"/>
        <v>0</v>
      </c>
    </row>
    <row r="32" spans="1:17" ht="13.5" thickTop="1" x14ac:dyDescent="0.2">
      <c r="A32" s="93"/>
      <c r="B32" s="103"/>
      <c r="C32" s="105"/>
      <c r="D32" s="53" t="s">
        <v>53</v>
      </c>
      <c r="E32" s="55">
        <v>220000</v>
      </c>
      <c r="F32" s="57" t="s">
        <v>27</v>
      </c>
      <c r="G32" s="60">
        <v>220000</v>
      </c>
      <c r="H32" s="58">
        <v>220000</v>
      </c>
      <c r="I32" s="57" t="s">
        <v>27</v>
      </c>
      <c r="J32" s="57" t="s">
        <v>27</v>
      </c>
      <c r="K32" s="57" t="s">
        <v>27</v>
      </c>
      <c r="L32" s="57" t="s">
        <v>27</v>
      </c>
      <c r="M32" s="58">
        <v>220000</v>
      </c>
      <c r="N32" s="58">
        <v>220000</v>
      </c>
      <c r="O32" s="57" t="s">
        <v>27</v>
      </c>
      <c r="P32" s="57" t="s">
        <v>27</v>
      </c>
      <c r="Q32" s="63" t="s">
        <v>27</v>
      </c>
    </row>
    <row r="33" spans="1:17" ht="13.5" thickBot="1" x14ac:dyDescent="0.25">
      <c r="A33" s="138"/>
      <c r="B33" s="139"/>
      <c r="C33" s="140"/>
      <c r="D33" s="70" t="s">
        <v>54</v>
      </c>
      <c r="E33" s="71">
        <v>242264</v>
      </c>
      <c r="F33" s="71">
        <v>242264</v>
      </c>
      <c r="G33" s="72" t="s">
        <v>27</v>
      </c>
      <c r="H33" s="71">
        <v>242264</v>
      </c>
      <c r="I33" s="71">
        <v>242264</v>
      </c>
      <c r="J33" s="73">
        <v>242264</v>
      </c>
      <c r="K33" s="74" t="s">
        <v>27</v>
      </c>
      <c r="L33" s="74" t="s">
        <v>27</v>
      </c>
      <c r="M33" s="74" t="s">
        <v>27</v>
      </c>
      <c r="N33" s="74" t="s">
        <v>27</v>
      </c>
      <c r="O33" s="74" t="s">
        <v>27</v>
      </c>
      <c r="P33" s="74" t="s">
        <v>27</v>
      </c>
      <c r="Q33" s="75" t="s">
        <v>27</v>
      </c>
    </row>
    <row r="34" spans="1:17" s="13" customForma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s="13" customFormat="1" x14ac:dyDescent="0.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s="13" customFormat="1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s="13" customFormat="1" x14ac:dyDescent="0.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s="13" customFormat="1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s="13" customFormat="1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s="13" customForma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6" t="s">
        <v>35</v>
      </c>
    </row>
    <row r="41" spans="1:17" s="13" customFormat="1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x14ac:dyDescent="0.2">
      <c r="A42" s="20">
        <v>1</v>
      </c>
      <c r="B42" s="4">
        <v>2</v>
      </c>
      <c r="C42" s="4">
        <v>3</v>
      </c>
      <c r="D42" s="4">
        <v>4</v>
      </c>
      <c r="E42" s="4">
        <v>5</v>
      </c>
      <c r="F42" s="4">
        <v>6</v>
      </c>
      <c r="G42" s="4">
        <v>7</v>
      </c>
      <c r="H42" s="4">
        <v>8</v>
      </c>
      <c r="I42" s="4">
        <v>9</v>
      </c>
      <c r="J42" s="4">
        <v>10</v>
      </c>
      <c r="K42" s="4">
        <v>11</v>
      </c>
      <c r="L42" s="4">
        <v>12</v>
      </c>
      <c r="M42" s="4">
        <v>13</v>
      </c>
      <c r="N42" s="4">
        <v>14</v>
      </c>
      <c r="O42" s="4">
        <v>15</v>
      </c>
      <c r="P42" s="4">
        <v>16</v>
      </c>
      <c r="Q42" s="21">
        <v>17</v>
      </c>
    </row>
    <row r="43" spans="1:17" s="26" customFormat="1" ht="20.25" customHeight="1" x14ac:dyDescent="0.2">
      <c r="A43" s="35">
        <v>3</v>
      </c>
      <c r="B43" s="25" t="s">
        <v>28</v>
      </c>
      <c r="C43" s="127" t="s">
        <v>1</v>
      </c>
      <c r="D43" s="127"/>
      <c r="E43" s="39">
        <f t="shared" ref="E43:Q43" si="4">SUM(E48)</f>
        <v>21343</v>
      </c>
      <c r="F43" s="39">
        <f t="shared" si="4"/>
        <v>21343</v>
      </c>
      <c r="G43" s="39">
        <f t="shared" si="4"/>
        <v>0</v>
      </c>
      <c r="H43" s="39">
        <f t="shared" si="4"/>
        <v>21343</v>
      </c>
      <c r="I43" s="39">
        <f t="shared" si="4"/>
        <v>21343</v>
      </c>
      <c r="J43" s="39">
        <f t="shared" si="4"/>
        <v>0</v>
      </c>
      <c r="K43" s="39">
        <f t="shared" si="4"/>
        <v>0</v>
      </c>
      <c r="L43" s="39">
        <f t="shared" si="4"/>
        <v>21343</v>
      </c>
      <c r="M43" s="39">
        <f t="shared" si="4"/>
        <v>0</v>
      </c>
      <c r="N43" s="39">
        <f t="shared" si="4"/>
        <v>0</v>
      </c>
      <c r="O43" s="39">
        <f t="shared" si="4"/>
        <v>0</v>
      </c>
      <c r="P43" s="39">
        <f t="shared" si="4"/>
        <v>0</v>
      </c>
      <c r="Q43" s="40">
        <f t="shared" si="4"/>
        <v>0</v>
      </c>
    </row>
    <row r="44" spans="1:17" s="26" customFormat="1" ht="20.25" customHeight="1" x14ac:dyDescent="0.2">
      <c r="A44" s="107" t="s">
        <v>33</v>
      </c>
      <c r="B44" s="27" t="s">
        <v>15</v>
      </c>
      <c r="C44" s="110" t="s">
        <v>38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/>
    </row>
    <row r="45" spans="1:17" s="26" customFormat="1" ht="20.25" customHeight="1" x14ac:dyDescent="0.2">
      <c r="A45" s="108"/>
      <c r="B45" s="27" t="s">
        <v>16</v>
      </c>
      <c r="C45" s="113" t="s">
        <v>39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</row>
    <row r="46" spans="1:17" s="26" customFormat="1" ht="20.25" customHeight="1" x14ac:dyDescent="0.2">
      <c r="A46" s="108"/>
      <c r="B46" s="27" t="s">
        <v>17</v>
      </c>
      <c r="C46" s="113" t="s">
        <v>40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5"/>
    </row>
    <row r="47" spans="1:17" s="26" customFormat="1" ht="20.25" customHeight="1" x14ac:dyDescent="0.25">
      <c r="A47" s="108"/>
      <c r="B47" s="27" t="s">
        <v>18</v>
      </c>
      <c r="C47" s="116" t="s">
        <v>43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8"/>
    </row>
    <row r="48" spans="1:17" s="26" customFormat="1" ht="53.25" customHeight="1" x14ac:dyDescent="0.2">
      <c r="A48" s="108"/>
      <c r="B48" s="28" t="s">
        <v>19</v>
      </c>
      <c r="C48" s="41" t="s">
        <v>41</v>
      </c>
      <c r="D48" s="52"/>
      <c r="E48" s="29">
        <f>SUM(E49:E49)</f>
        <v>21343</v>
      </c>
      <c r="F48" s="29">
        <f>SUM(F49:F49)</f>
        <v>21343</v>
      </c>
      <c r="G48" s="29">
        <f t="shared" ref="G48:Q48" si="5">SUM(G49:G49)</f>
        <v>0</v>
      </c>
      <c r="H48" s="29">
        <f t="shared" si="5"/>
        <v>21343</v>
      </c>
      <c r="I48" s="29">
        <f>SUM(I49:I49)</f>
        <v>21343</v>
      </c>
      <c r="J48" s="29">
        <f t="shared" si="5"/>
        <v>0</v>
      </c>
      <c r="K48" s="29">
        <f t="shared" si="5"/>
        <v>0</v>
      </c>
      <c r="L48" s="29">
        <f t="shared" si="5"/>
        <v>21343</v>
      </c>
      <c r="M48" s="29">
        <f t="shared" si="5"/>
        <v>0</v>
      </c>
      <c r="N48" s="29">
        <f t="shared" si="5"/>
        <v>0</v>
      </c>
      <c r="O48" s="29">
        <f t="shared" si="5"/>
        <v>0</v>
      </c>
      <c r="P48" s="29">
        <f t="shared" si="5"/>
        <v>0</v>
      </c>
      <c r="Q48" s="29">
        <f t="shared" si="5"/>
        <v>0</v>
      </c>
    </row>
    <row r="49" spans="1:17" s="26" customFormat="1" ht="20.25" customHeight="1" x14ac:dyDescent="0.2">
      <c r="A49" s="109"/>
      <c r="B49" s="42"/>
      <c r="C49" s="43"/>
      <c r="D49" s="43" t="s">
        <v>42</v>
      </c>
      <c r="E49" s="44">
        <v>21343</v>
      </c>
      <c r="F49" s="44">
        <v>21343</v>
      </c>
      <c r="G49" s="45" t="s">
        <v>27</v>
      </c>
      <c r="H49" s="48">
        <v>21343</v>
      </c>
      <c r="I49" s="48">
        <v>21343</v>
      </c>
      <c r="J49" s="46" t="s">
        <v>27</v>
      </c>
      <c r="K49" s="46" t="s">
        <v>27</v>
      </c>
      <c r="L49" s="48">
        <v>21343</v>
      </c>
      <c r="M49" s="45" t="s">
        <v>27</v>
      </c>
      <c r="N49" s="45" t="s">
        <v>27</v>
      </c>
      <c r="O49" s="45" t="s">
        <v>27</v>
      </c>
      <c r="P49" s="45" t="s">
        <v>27</v>
      </c>
      <c r="Q49" s="47" t="s">
        <v>27</v>
      </c>
    </row>
    <row r="50" spans="1:17" ht="12.75" x14ac:dyDescent="0.2">
      <c r="A50" s="22">
        <v>4</v>
      </c>
      <c r="B50" s="6" t="s">
        <v>28</v>
      </c>
      <c r="C50" s="123" t="s">
        <v>1</v>
      </c>
      <c r="D50" s="124"/>
      <c r="E50" s="37">
        <f t="shared" ref="E50:Q50" si="6">SUM(E56)</f>
        <v>622890</v>
      </c>
      <c r="F50" s="37">
        <f t="shared" si="6"/>
        <v>251890</v>
      </c>
      <c r="G50" s="37">
        <f t="shared" si="6"/>
        <v>371000</v>
      </c>
      <c r="H50" s="37">
        <f t="shared" si="6"/>
        <v>622890</v>
      </c>
      <c r="I50" s="37">
        <f t="shared" si="6"/>
        <v>251890</v>
      </c>
      <c r="J50" s="37">
        <f t="shared" si="6"/>
        <v>251890</v>
      </c>
      <c r="K50" s="37">
        <f t="shared" si="6"/>
        <v>0</v>
      </c>
      <c r="L50" s="37">
        <f t="shared" si="6"/>
        <v>0</v>
      </c>
      <c r="M50" s="37">
        <f t="shared" si="6"/>
        <v>371000</v>
      </c>
      <c r="N50" s="37">
        <f t="shared" si="6"/>
        <v>0</v>
      </c>
      <c r="O50" s="37">
        <f t="shared" si="6"/>
        <v>0</v>
      </c>
      <c r="P50" s="37">
        <f t="shared" si="6"/>
        <v>0</v>
      </c>
      <c r="Q50" s="38">
        <f t="shared" si="6"/>
        <v>371000</v>
      </c>
    </row>
    <row r="51" spans="1:17" ht="12.75" x14ac:dyDescent="0.2">
      <c r="A51" s="92" t="s">
        <v>36</v>
      </c>
      <c r="B51" s="3" t="s">
        <v>15</v>
      </c>
      <c r="C51" s="119" t="s">
        <v>58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1"/>
    </row>
    <row r="52" spans="1:17" ht="12.75" x14ac:dyDescent="0.2">
      <c r="A52" s="92"/>
      <c r="B52" s="3" t="s">
        <v>16</v>
      </c>
      <c r="C52" s="122" t="s">
        <v>63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5"/>
    </row>
    <row r="53" spans="1:17" ht="12.75" x14ac:dyDescent="0.2">
      <c r="A53" s="92"/>
      <c r="B53" s="3" t="s">
        <v>17</v>
      </c>
      <c r="C53" s="122" t="s">
        <v>64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</row>
    <row r="54" spans="1:17" x14ac:dyDescent="0.2">
      <c r="A54" s="92"/>
      <c r="B54" s="95" t="s">
        <v>18</v>
      </c>
      <c r="C54" s="97" t="s">
        <v>59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9"/>
    </row>
    <row r="55" spans="1:17" ht="17.25" customHeight="1" x14ac:dyDescent="0.2">
      <c r="A55" s="92"/>
      <c r="B55" s="96"/>
      <c r="C55" s="100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</row>
    <row r="56" spans="1:17" ht="45.75" thickBot="1" x14ac:dyDescent="0.25">
      <c r="A56" s="92"/>
      <c r="B56" s="14" t="s">
        <v>19</v>
      </c>
      <c r="C56" s="67" t="s">
        <v>61</v>
      </c>
      <c r="D56" s="33"/>
      <c r="E56" s="30">
        <f>SUM(E57:E58)</f>
        <v>622890</v>
      </c>
      <c r="F56" s="30">
        <f t="shared" ref="F56:N56" si="7">SUM(F57:F58)</f>
        <v>251890</v>
      </c>
      <c r="G56" s="30">
        <f t="shared" si="7"/>
        <v>371000</v>
      </c>
      <c r="H56" s="30">
        <f t="shared" si="7"/>
        <v>622890</v>
      </c>
      <c r="I56" s="30">
        <f t="shared" si="7"/>
        <v>251890</v>
      </c>
      <c r="J56" s="30">
        <f t="shared" si="7"/>
        <v>251890</v>
      </c>
      <c r="K56" s="30">
        <f t="shared" si="7"/>
        <v>0</v>
      </c>
      <c r="L56" s="30">
        <f t="shared" si="7"/>
        <v>0</v>
      </c>
      <c r="M56" s="30">
        <f t="shared" si="7"/>
        <v>371000</v>
      </c>
      <c r="N56" s="30">
        <f t="shared" si="7"/>
        <v>0</v>
      </c>
      <c r="O56" s="30">
        <f t="shared" ref="O56:Q56" si="8">SUM(O57:O58)</f>
        <v>0</v>
      </c>
      <c r="P56" s="30">
        <f t="shared" si="8"/>
        <v>0</v>
      </c>
      <c r="Q56" s="30">
        <f t="shared" si="8"/>
        <v>371000</v>
      </c>
    </row>
    <row r="57" spans="1:17" ht="13.5" thickTop="1" x14ac:dyDescent="0.2">
      <c r="A57" s="93"/>
      <c r="B57" s="103"/>
      <c r="C57" s="105"/>
      <c r="D57" s="53" t="s">
        <v>60</v>
      </c>
      <c r="E57" s="55">
        <v>371000</v>
      </c>
      <c r="F57" s="57" t="s">
        <v>27</v>
      </c>
      <c r="G57" s="58">
        <v>371000</v>
      </c>
      <c r="H57" s="58">
        <v>371000</v>
      </c>
      <c r="I57" s="57" t="s">
        <v>27</v>
      </c>
      <c r="J57" s="57" t="s">
        <v>27</v>
      </c>
      <c r="K57" s="51" t="s">
        <v>27</v>
      </c>
      <c r="L57" s="57" t="s">
        <v>27</v>
      </c>
      <c r="M57" s="58">
        <v>371000</v>
      </c>
      <c r="N57" s="51" t="s">
        <v>27</v>
      </c>
      <c r="O57" s="51" t="s">
        <v>27</v>
      </c>
      <c r="P57" s="51" t="s">
        <v>27</v>
      </c>
      <c r="Q57" s="66">
        <v>371000</v>
      </c>
    </row>
    <row r="58" spans="1:17" ht="13.5" thickBot="1" x14ac:dyDescent="0.25">
      <c r="A58" s="94"/>
      <c r="B58" s="104"/>
      <c r="C58" s="106"/>
      <c r="D58" s="54" t="s">
        <v>62</v>
      </c>
      <c r="E58" s="56">
        <v>251890</v>
      </c>
      <c r="F58" s="56">
        <v>251890</v>
      </c>
      <c r="G58" s="59" t="s">
        <v>27</v>
      </c>
      <c r="H58" s="56">
        <v>251890</v>
      </c>
      <c r="I58" s="56">
        <v>251890</v>
      </c>
      <c r="J58" s="62">
        <v>251890</v>
      </c>
      <c r="K58" s="31" t="s">
        <v>27</v>
      </c>
      <c r="L58" s="59" t="s">
        <v>27</v>
      </c>
      <c r="M58" s="59" t="s">
        <v>27</v>
      </c>
      <c r="N58" s="31" t="s">
        <v>27</v>
      </c>
      <c r="O58" s="31" t="s">
        <v>27</v>
      </c>
      <c r="P58" s="31" t="s">
        <v>27</v>
      </c>
      <c r="Q58" s="61" t="s">
        <v>27</v>
      </c>
    </row>
    <row r="59" spans="1:17" ht="14.25" customHeight="1" thickTop="1" x14ac:dyDescent="0.2">
      <c r="A59" s="22">
        <v>5</v>
      </c>
      <c r="B59" s="6" t="s">
        <v>32</v>
      </c>
      <c r="C59" s="123" t="s">
        <v>1</v>
      </c>
      <c r="D59" s="124"/>
      <c r="E59" s="37">
        <f t="shared" ref="E59:Q59" si="9">SUM(E65)</f>
        <v>2290</v>
      </c>
      <c r="F59" s="37">
        <f t="shared" si="9"/>
        <v>343</v>
      </c>
      <c r="G59" s="37">
        <f t="shared" si="9"/>
        <v>1947</v>
      </c>
      <c r="H59" s="37">
        <f t="shared" si="9"/>
        <v>2290</v>
      </c>
      <c r="I59" s="37">
        <f t="shared" si="9"/>
        <v>343</v>
      </c>
      <c r="J59" s="37">
        <f t="shared" si="9"/>
        <v>0</v>
      </c>
      <c r="K59" s="37">
        <f t="shared" si="9"/>
        <v>0</v>
      </c>
      <c r="L59" s="37">
        <f t="shared" si="9"/>
        <v>343</v>
      </c>
      <c r="M59" s="37">
        <f t="shared" si="9"/>
        <v>1947</v>
      </c>
      <c r="N59" s="37">
        <f t="shared" si="9"/>
        <v>0</v>
      </c>
      <c r="O59" s="37">
        <f t="shared" si="9"/>
        <v>0</v>
      </c>
      <c r="P59" s="37">
        <f t="shared" si="9"/>
        <v>0</v>
      </c>
      <c r="Q59" s="38">
        <f t="shared" si="9"/>
        <v>1947</v>
      </c>
    </row>
    <row r="60" spans="1:17" ht="12.75" x14ac:dyDescent="0.2">
      <c r="A60" s="92" t="s">
        <v>37</v>
      </c>
      <c r="B60" s="3" t="s">
        <v>15</v>
      </c>
      <c r="C60" s="119" t="s">
        <v>44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1"/>
    </row>
    <row r="61" spans="1:17" ht="12.75" x14ac:dyDescent="0.2">
      <c r="A61" s="92"/>
      <c r="B61" s="3" t="s">
        <v>16</v>
      </c>
      <c r="C61" s="122" t="s">
        <v>67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5"/>
    </row>
    <row r="62" spans="1:17" ht="12.75" x14ac:dyDescent="0.2">
      <c r="A62" s="92"/>
      <c r="B62" s="3" t="s">
        <v>17</v>
      </c>
      <c r="C62" s="122" t="s">
        <v>45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5"/>
    </row>
    <row r="63" spans="1:17" x14ac:dyDescent="0.2">
      <c r="A63" s="92"/>
      <c r="B63" s="95" t="s">
        <v>18</v>
      </c>
      <c r="C63" s="97" t="s">
        <v>49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9"/>
    </row>
    <row r="64" spans="1:17" x14ac:dyDescent="0.2">
      <c r="A64" s="92"/>
      <c r="B64" s="96"/>
      <c r="C64" s="100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</row>
    <row r="65" spans="1:18" ht="34.5" thickBot="1" x14ac:dyDescent="0.25">
      <c r="A65" s="92"/>
      <c r="B65" s="14" t="s">
        <v>19</v>
      </c>
      <c r="C65" s="65" t="s">
        <v>46</v>
      </c>
      <c r="D65" s="33"/>
      <c r="E65" s="30">
        <f>SUM(E66:E67)</f>
        <v>2290</v>
      </c>
      <c r="F65" s="30">
        <f t="shared" ref="F65:Q65" si="10">SUM(F66:F67)</f>
        <v>343</v>
      </c>
      <c r="G65" s="30">
        <f t="shared" si="10"/>
        <v>1947</v>
      </c>
      <c r="H65" s="30">
        <f t="shared" si="10"/>
        <v>2290</v>
      </c>
      <c r="I65" s="30">
        <f t="shared" si="10"/>
        <v>343</v>
      </c>
      <c r="J65" s="30">
        <f t="shared" si="10"/>
        <v>0</v>
      </c>
      <c r="K65" s="30">
        <f t="shared" si="10"/>
        <v>0</v>
      </c>
      <c r="L65" s="30">
        <f t="shared" si="10"/>
        <v>343</v>
      </c>
      <c r="M65" s="30">
        <f t="shared" si="10"/>
        <v>1947</v>
      </c>
      <c r="N65" s="30">
        <f t="shared" si="10"/>
        <v>0</v>
      </c>
      <c r="O65" s="30">
        <f t="shared" si="10"/>
        <v>0</v>
      </c>
      <c r="P65" s="30">
        <f t="shared" si="10"/>
        <v>0</v>
      </c>
      <c r="Q65" s="30">
        <f t="shared" si="10"/>
        <v>1947</v>
      </c>
    </row>
    <row r="66" spans="1:18" ht="13.5" thickTop="1" x14ac:dyDescent="0.2">
      <c r="A66" s="93"/>
      <c r="B66" s="103"/>
      <c r="C66" s="130"/>
      <c r="D66" s="53" t="s">
        <v>47</v>
      </c>
      <c r="E66" s="55">
        <v>1947</v>
      </c>
      <c r="F66" s="57" t="s">
        <v>27</v>
      </c>
      <c r="G66" s="58">
        <v>1947</v>
      </c>
      <c r="H66" s="58">
        <v>1947</v>
      </c>
      <c r="I66" s="57" t="s">
        <v>27</v>
      </c>
      <c r="J66" s="57" t="s">
        <v>27</v>
      </c>
      <c r="K66" s="51" t="s">
        <v>27</v>
      </c>
      <c r="L66" s="57" t="s">
        <v>27</v>
      </c>
      <c r="M66" s="58">
        <v>1947</v>
      </c>
      <c r="N66" s="51" t="s">
        <v>27</v>
      </c>
      <c r="O66" s="51" t="s">
        <v>27</v>
      </c>
      <c r="P66" s="51" t="s">
        <v>27</v>
      </c>
      <c r="Q66" s="66">
        <v>1947</v>
      </c>
    </row>
    <row r="67" spans="1:18" ht="13.5" thickBot="1" x14ac:dyDescent="0.25">
      <c r="A67" s="128"/>
      <c r="B67" s="129"/>
      <c r="C67" s="131"/>
      <c r="D67" s="54" t="s">
        <v>48</v>
      </c>
      <c r="E67" s="56">
        <v>343</v>
      </c>
      <c r="F67" s="56">
        <v>343</v>
      </c>
      <c r="G67" s="59" t="s">
        <v>27</v>
      </c>
      <c r="H67" s="56">
        <v>343</v>
      </c>
      <c r="I67" s="56">
        <v>343</v>
      </c>
      <c r="J67" s="59" t="s">
        <v>27</v>
      </c>
      <c r="K67" s="31" t="s">
        <v>27</v>
      </c>
      <c r="L67" s="62">
        <v>343</v>
      </c>
      <c r="M67" s="59" t="s">
        <v>27</v>
      </c>
      <c r="N67" s="31" t="s">
        <v>27</v>
      </c>
      <c r="O67" s="31" t="s">
        <v>27</v>
      </c>
      <c r="P67" s="31" t="s">
        <v>27</v>
      </c>
      <c r="Q67" s="61" t="s">
        <v>27</v>
      </c>
    </row>
    <row r="68" spans="1:18" ht="13.5" hidden="1" customHeight="1" thickTop="1" x14ac:dyDescent="0.2">
      <c r="A68" s="49" t="s">
        <v>34</v>
      </c>
      <c r="B68" s="50"/>
      <c r="C68" s="134"/>
      <c r="D68" s="136" t="s">
        <v>1</v>
      </c>
      <c r="E68" s="125">
        <f>SUM(E16,E25,E43,E50,E59)</f>
        <v>2176143</v>
      </c>
      <c r="F68" s="125">
        <f t="shared" ref="F68:Q68" si="11">SUM(F16,F25,F43,F50,F59)</f>
        <v>1083196</v>
      </c>
      <c r="G68" s="125">
        <f t="shared" si="11"/>
        <v>1092947</v>
      </c>
      <c r="H68" s="125">
        <f t="shared" si="11"/>
        <v>2176143</v>
      </c>
      <c r="I68" s="125">
        <f t="shared" si="11"/>
        <v>1083196</v>
      </c>
      <c r="J68" s="125">
        <f t="shared" si="11"/>
        <v>1061510</v>
      </c>
      <c r="K68" s="125">
        <f t="shared" si="11"/>
        <v>0</v>
      </c>
      <c r="L68" s="125">
        <f t="shared" si="11"/>
        <v>21686</v>
      </c>
      <c r="M68" s="125">
        <f t="shared" si="11"/>
        <v>1092947</v>
      </c>
      <c r="N68" s="125">
        <f t="shared" si="11"/>
        <v>720000</v>
      </c>
      <c r="O68" s="125">
        <f t="shared" si="11"/>
        <v>0</v>
      </c>
      <c r="P68" s="125">
        <f t="shared" si="11"/>
        <v>0</v>
      </c>
      <c r="Q68" s="125">
        <f t="shared" si="11"/>
        <v>372947</v>
      </c>
      <c r="R68" s="13"/>
    </row>
    <row r="69" spans="1:18" ht="25.5" customHeight="1" thickTop="1" thickBot="1" x14ac:dyDescent="0.25">
      <c r="A69" s="132" t="s">
        <v>34</v>
      </c>
      <c r="B69" s="133"/>
      <c r="C69" s="135"/>
      <c r="D69" s="137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</row>
    <row r="70" spans="1:18" ht="12" thickTop="1" x14ac:dyDescent="0.2"/>
  </sheetData>
  <mergeCells count="78">
    <mergeCell ref="C25:D25"/>
    <mergeCell ref="A26:A33"/>
    <mergeCell ref="C26:Q26"/>
    <mergeCell ref="C27:Q27"/>
    <mergeCell ref="C28:Q28"/>
    <mergeCell ref="B29:B30"/>
    <mergeCell ref="C29:Q30"/>
    <mergeCell ref="B32:B33"/>
    <mergeCell ref="C32:C33"/>
    <mergeCell ref="A69:B69"/>
    <mergeCell ref="K68:K69"/>
    <mergeCell ref="J68:J69"/>
    <mergeCell ref="I68:I69"/>
    <mergeCell ref="H68:H69"/>
    <mergeCell ref="G68:G69"/>
    <mergeCell ref="C68:C69"/>
    <mergeCell ref="D68:D69"/>
    <mergeCell ref="A60:A67"/>
    <mergeCell ref="C60:Q60"/>
    <mergeCell ref="C61:Q61"/>
    <mergeCell ref="C62:Q62"/>
    <mergeCell ref="B63:B64"/>
    <mergeCell ref="C63:Q64"/>
    <mergeCell ref="B66:B67"/>
    <mergeCell ref="C66:C67"/>
    <mergeCell ref="C16:D16"/>
    <mergeCell ref="O68:O69"/>
    <mergeCell ref="Q68:Q69"/>
    <mergeCell ref="P68:P69"/>
    <mergeCell ref="N68:N69"/>
    <mergeCell ref="M68:M69"/>
    <mergeCell ref="L68:L69"/>
    <mergeCell ref="F68:F69"/>
    <mergeCell ref="E68:E69"/>
    <mergeCell ref="C50:D50"/>
    <mergeCell ref="C51:Q51"/>
    <mergeCell ref="C52:Q52"/>
    <mergeCell ref="C53:Q53"/>
    <mergeCell ref="C43:D43"/>
    <mergeCell ref="C59:D59"/>
    <mergeCell ref="C18:Q18"/>
    <mergeCell ref="C19:Q19"/>
    <mergeCell ref="B20:B21"/>
    <mergeCell ref="C20:Q21"/>
    <mergeCell ref="B23:B24"/>
    <mergeCell ref="C23:C24"/>
    <mergeCell ref="I12:I13"/>
    <mergeCell ref="J12:L12"/>
    <mergeCell ref="I10:Q10"/>
    <mergeCell ref="H8:Q8"/>
    <mergeCell ref="A51:A58"/>
    <mergeCell ref="B54:B55"/>
    <mergeCell ref="C54:Q55"/>
    <mergeCell ref="B57:B58"/>
    <mergeCell ref="C57:C58"/>
    <mergeCell ref="A44:A49"/>
    <mergeCell ref="C44:Q44"/>
    <mergeCell ref="C45:Q45"/>
    <mergeCell ref="C46:Q46"/>
    <mergeCell ref="C47:Q47"/>
    <mergeCell ref="A17:A24"/>
    <mergeCell ref="C17:Q17"/>
    <mergeCell ref="A1:Q1"/>
    <mergeCell ref="A8:A13"/>
    <mergeCell ref="B8:B13"/>
    <mergeCell ref="C8:C13"/>
    <mergeCell ref="G9:G13"/>
    <mergeCell ref="D8:D13"/>
    <mergeCell ref="A5:Q5"/>
    <mergeCell ref="N12:Q12"/>
    <mergeCell ref="H9:Q9"/>
    <mergeCell ref="M11:Q11"/>
    <mergeCell ref="M12:M13"/>
    <mergeCell ref="E8:E13"/>
    <mergeCell ref="F9:F13"/>
    <mergeCell ref="F8:G8"/>
    <mergeCell ref="H10:H13"/>
    <mergeCell ref="I11:L11"/>
  </mergeCells>
  <phoneticPr fontId="5" type="noConversion"/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Iwona</cp:lastModifiedBy>
  <cp:lastPrinted>2013-12-06T10:53:28Z</cp:lastPrinted>
  <dcterms:created xsi:type="dcterms:W3CDTF">1998-12-09T13:02:10Z</dcterms:created>
  <dcterms:modified xsi:type="dcterms:W3CDTF">2013-12-06T10:53:29Z</dcterms:modified>
</cp:coreProperties>
</file>