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2120" windowHeight="6525"/>
  </bookViews>
  <sheets>
    <sheet name="4" sheetId="41" r:id="rId1"/>
  </sheets>
  <calcPr calcId="145621"/>
</workbook>
</file>

<file path=xl/calcChain.xml><?xml version="1.0" encoding="utf-8"?>
<calcChain xmlns="http://schemas.openxmlformats.org/spreadsheetml/2006/main">
  <c r="F71" i="41" l="1"/>
  <c r="G71" i="41"/>
  <c r="H71" i="41"/>
  <c r="I71" i="41"/>
  <c r="J71" i="41"/>
  <c r="K71" i="41"/>
  <c r="L71" i="41"/>
  <c r="M71" i="41"/>
  <c r="N71" i="41"/>
  <c r="O71" i="41"/>
  <c r="P71" i="41"/>
  <c r="Q71" i="41"/>
  <c r="Q86" i="41" l="1"/>
  <c r="Q80" i="41" s="1"/>
  <c r="P86" i="41"/>
  <c r="O86" i="41"/>
  <c r="N86" i="41"/>
  <c r="M86" i="41"/>
  <c r="M80" i="41" s="1"/>
  <c r="L86" i="41"/>
  <c r="L80" i="41" s="1"/>
  <c r="K86" i="41"/>
  <c r="K80" i="41" s="1"/>
  <c r="J86" i="41"/>
  <c r="J80" i="41" s="1"/>
  <c r="I86" i="41"/>
  <c r="I80" i="41" s="1"/>
  <c r="H86" i="41"/>
  <c r="H80" i="41" s="1"/>
  <c r="G86" i="41"/>
  <c r="G80" i="41" s="1"/>
  <c r="F86" i="41"/>
  <c r="F80" i="41" s="1"/>
  <c r="E86" i="41"/>
  <c r="E80" i="41" s="1"/>
  <c r="P80" i="41"/>
  <c r="O80" i="41"/>
  <c r="N80" i="41"/>
  <c r="Q47" i="41" l="1"/>
  <c r="Q41" i="41" s="1"/>
  <c r="P47" i="41"/>
  <c r="P41" i="41" s="1"/>
  <c r="O47" i="41"/>
  <c r="N47" i="41"/>
  <c r="N41" i="41" s="1"/>
  <c r="M47" i="41"/>
  <c r="M41" i="41" s="1"/>
  <c r="L47" i="41"/>
  <c r="L41" i="41" s="1"/>
  <c r="K47" i="41"/>
  <c r="K41" i="41" s="1"/>
  <c r="J47" i="41"/>
  <c r="J41" i="41" s="1"/>
  <c r="I47" i="41"/>
  <c r="I41" i="41" s="1"/>
  <c r="H47" i="41"/>
  <c r="H41" i="41" s="1"/>
  <c r="G47" i="41"/>
  <c r="G41" i="41" s="1"/>
  <c r="F47" i="41"/>
  <c r="F41" i="41" s="1"/>
  <c r="E47" i="41"/>
  <c r="E41" i="41" s="1"/>
  <c r="O41" i="41"/>
  <c r="M66" i="41" l="1"/>
  <c r="L66" i="41"/>
  <c r="I66" i="41"/>
  <c r="H66" i="41"/>
  <c r="G66" i="41"/>
  <c r="F66" i="41"/>
  <c r="E71" i="41"/>
  <c r="E66" i="41" s="1"/>
  <c r="Q66" i="41"/>
  <c r="P66" i="41"/>
  <c r="P97" i="41" s="1"/>
  <c r="O66" i="41"/>
  <c r="O97" i="41" s="1"/>
  <c r="N66" i="41"/>
  <c r="K66" i="41"/>
  <c r="K97" i="41" s="1"/>
  <c r="J66" i="41"/>
  <c r="Q56" i="41"/>
  <c r="Q50" i="41" s="1"/>
  <c r="P56" i="41"/>
  <c r="P50" i="41" s="1"/>
  <c r="O56" i="41"/>
  <c r="O50" i="41" s="1"/>
  <c r="N56" i="41"/>
  <c r="N50" i="41" s="1"/>
  <c r="M56" i="41"/>
  <c r="M50" i="41" s="1"/>
  <c r="L56" i="41"/>
  <c r="L50" i="41" s="1"/>
  <c r="K56" i="41"/>
  <c r="K50" i="41" s="1"/>
  <c r="J56" i="41"/>
  <c r="J50" i="41" s="1"/>
  <c r="I56" i="41"/>
  <c r="I50" i="41" s="1"/>
  <c r="H56" i="41"/>
  <c r="H50" i="41" s="1"/>
  <c r="G56" i="41"/>
  <c r="G50" i="41" s="1"/>
  <c r="F56" i="41"/>
  <c r="F50" i="41" s="1"/>
  <c r="E56" i="41"/>
  <c r="E50" i="41" s="1"/>
  <c r="I64" i="41" l="1"/>
  <c r="Q31" i="41"/>
  <c r="Q25" i="41" s="1"/>
  <c r="P31" i="41"/>
  <c r="O31" i="41"/>
  <c r="N31" i="41"/>
  <c r="N25" i="41" s="1"/>
  <c r="M31" i="41"/>
  <c r="M25" i="41" s="1"/>
  <c r="L31" i="41"/>
  <c r="L25" i="41" s="1"/>
  <c r="K31" i="41"/>
  <c r="K25" i="41" s="1"/>
  <c r="J31" i="41"/>
  <c r="J25" i="41" s="1"/>
  <c r="I31" i="41"/>
  <c r="I25" i="41" s="1"/>
  <c r="H31" i="41"/>
  <c r="H25" i="41" s="1"/>
  <c r="G31" i="41"/>
  <c r="G25" i="41" s="1"/>
  <c r="F31" i="41"/>
  <c r="F25" i="41" s="1"/>
  <c r="E31" i="41"/>
  <c r="E25" i="41" s="1"/>
  <c r="P25" i="41"/>
  <c r="O25" i="41"/>
  <c r="Q94" i="41" l="1"/>
  <c r="Q88" i="41" s="1"/>
  <c r="Q97" i="41" s="1"/>
  <c r="P94" i="41"/>
  <c r="O94" i="41"/>
  <c r="O88" i="41" s="1"/>
  <c r="N94" i="41"/>
  <c r="N88" i="41" s="1"/>
  <c r="M94" i="41"/>
  <c r="M88" i="41" s="1"/>
  <c r="L94" i="41"/>
  <c r="L88" i="41" s="1"/>
  <c r="K94" i="41"/>
  <c r="K88" i="41" s="1"/>
  <c r="J94" i="41"/>
  <c r="J88" i="41" s="1"/>
  <c r="I94" i="41"/>
  <c r="I88" i="41" s="1"/>
  <c r="H94" i="41"/>
  <c r="H88" i="41" s="1"/>
  <c r="G94" i="41"/>
  <c r="G88" i="41" s="1"/>
  <c r="F94" i="41"/>
  <c r="F88" i="41" s="1"/>
  <c r="E94" i="41"/>
  <c r="E88" i="41" s="1"/>
  <c r="P88" i="41"/>
  <c r="N22" i="41" l="1"/>
  <c r="N16" i="41" s="1"/>
  <c r="N97" i="41" s="1"/>
  <c r="G64" i="41"/>
  <c r="H64" i="41"/>
  <c r="H59" i="41" s="1"/>
  <c r="J64" i="41"/>
  <c r="K64" i="41"/>
  <c r="K59" i="41" s="1"/>
  <c r="L64" i="41"/>
  <c r="L59" i="41" s="1"/>
  <c r="M64" i="41"/>
  <c r="M59" i="41" s="1"/>
  <c r="N64" i="41"/>
  <c r="N59" i="41" s="1"/>
  <c r="O64" i="41"/>
  <c r="O59" i="41" s="1"/>
  <c r="P64" i="41"/>
  <c r="P59" i="41" s="1"/>
  <c r="Q64" i="41"/>
  <c r="Q59" i="41" s="1"/>
  <c r="F64" i="41"/>
  <c r="F59" i="41" s="1"/>
  <c r="E64" i="41"/>
  <c r="E59" i="41" s="1"/>
  <c r="F22" i="41"/>
  <c r="F16" i="41" s="1"/>
  <c r="G22" i="41"/>
  <c r="G16" i="41" s="1"/>
  <c r="G97" i="41" s="1"/>
  <c r="H22" i="41"/>
  <c r="H16" i="41" s="1"/>
  <c r="H97" i="41" s="1"/>
  <c r="I22" i="41"/>
  <c r="I16" i="41" s="1"/>
  <c r="I97" i="41" s="1"/>
  <c r="J22" i="41"/>
  <c r="J16" i="41" s="1"/>
  <c r="J97" i="41" s="1"/>
  <c r="K22" i="41"/>
  <c r="K16" i="41" s="1"/>
  <c r="L22" i="41"/>
  <c r="L16" i="41" s="1"/>
  <c r="L97" i="41" s="1"/>
  <c r="M22" i="41"/>
  <c r="M16" i="41" s="1"/>
  <c r="M97" i="41" s="1"/>
  <c r="O22" i="41"/>
  <c r="O16" i="41" s="1"/>
  <c r="P22" i="41"/>
  <c r="P16" i="41" s="1"/>
  <c r="Q22" i="41"/>
  <c r="Q16" i="41" s="1"/>
  <c r="E22" i="41"/>
  <c r="E16" i="41" s="1"/>
  <c r="E97" i="41" s="1"/>
  <c r="G59" i="41"/>
  <c r="I59" i="41"/>
  <c r="J59" i="41"/>
  <c r="F97" i="41" l="1"/>
</calcChain>
</file>

<file path=xl/sharedStrings.xml><?xml version="1.0" encoding="utf-8"?>
<sst xmlns="http://schemas.openxmlformats.org/spreadsheetml/2006/main" count="267" uniqueCount="86">
  <si>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</si>
  <si>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</si>
  <si>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</si>
  <si>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</si>
  <si>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</si>
  <si>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</si>
  <si>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</si>
  <si>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</si>
  <si>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</si>
  <si>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</si>
  <si>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</si>
  <si>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</si>
  <si>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</si>
  <si>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</si>
  <si>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</si>
  <si>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</si>
  <si>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</si>
  <si>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</si>
  <si>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</si>
  <si>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</si>
  <si>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</si>
  <si>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</si>
  <si>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</si>
  <si>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</si>
  <si>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</si>
  <si>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</si>
  <si>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</si>
  <si>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</si>
  <si>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</si>
  <si>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</si>
  <si>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</si>
  <si>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</si>
  <si>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Wydatki bieżące razem:</t>
  </si>
  <si>
    <t>OGÓŁEM:</t>
  </si>
  <si>
    <t>str. 2</t>
  </si>
  <si>
    <t>4.1</t>
  </si>
  <si>
    <t>5.1</t>
  </si>
  <si>
    <t>Regionalny Program Operacyjny Województwa Kujawsko - Pomorskiego na lata 2007-2013</t>
  </si>
  <si>
    <r>
      <t xml:space="preserve">Priorytet IV    </t>
    </r>
    <r>
      <rPr>
        <i/>
        <sz val="10"/>
        <rFont val="Arial"/>
        <family val="2"/>
        <charset val="238"/>
      </rPr>
      <t>Rozwój Infrastruktury Społeczeństwa Informacyjnego</t>
    </r>
  </si>
  <si>
    <t>Działanie 4.2.Rozwój usług i aplikacji dla ludności</t>
  </si>
  <si>
    <t>Europejski Fundusz Rozwoju Regionalnego</t>
  </si>
  <si>
    <t>720/72095/6069</t>
  </si>
  <si>
    <t>Zakup sprzętu komputerowego w ramach projektu "Infostrada Kujaw i Pomorza"</t>
  </si>
  <si>
    <t>Program Operacyjny Kapitał Ludzki</t>
  </si>
  <si>
    <t>Działanie 7.2 Przeciwdziałanie wykluczeniu i wzmocnienie sektora ekonomii społecznej</t>
  </si>
  <si>
    <t>Europejski Fundusz Społeczny</t>
  </si>
  <si>
    <t>852/85232/2707</t>
  </si>
  <si>
    <t>852/85232/2709</t>
  </si>
  <si>
    <t>Centrum Integracji Społecznej w Szumiłowie</t>
  </si>
  <si>
    <t>Plan wydatków na programy i projekty realizowane ze środków pochodzących z budżetu Unii Europejskiej na rok 2014</t>
  </si>
  <si>
    <t>Działanie 313, 322, 323 Odnowa i rozwój wsi</t>
  </si>
  <si>
    <t xml:space="preserve">Budowa ścieżki rowerowej odcinek A: Radzyń Chełmiński - Czeczewo </t>
  </si>
  <si>
    <t>600/60016/6058</t>
  </si>
  <si>
    <t>600/60016/6059</t>
  </si>
  <si>
    <t>Oś. 4 Leader</t>
  </si>
  <si>
    <t>Budowa ścieżki rowerowej odcinek B:  Czeczewo - Gołębiewo</t>
  </si>
  <si>
    <t>2014r.</t>
  </si>
  <si>
    <t>Oś. 3 Jakość życia na obszarach wiejskich i zróżnicowanie gospodarki wiejskiej</t>
  </si>
  <si>
    <t>Priorytet VII. Promocja integracji społecznej</t>
  </si>
  <si>
    <t>Działanie 413 Wdrażanie lokalnych strategii rozwoju - Odnowa i rozwój wsi</t>
  </si>
  <si>
    <t>Budowa terenów rekreacyjno - sportowych w Radzyniu Chełmińskim</t>
  </si>
  <si>
    <r>
      <t xml:space="preserve">Priorytet VII    </t>
    </r>
    <r>
      <rPr>
        <i/>
        <sz val="10"/>
        <rFont val="Arial"/>
        <family val="2"/>
        <charset val="238"/>
      </rPr>
      <t>Promocja integracji społecznej</t>
    </r>
  </si>
  <si>
    <t>Działanie 7.1. Rozwój i upowszechnianie aktywnej integracji przez ośrodki pomocy społecznej</t>
  </si>
  <si>
    <t>Aktywna integracja w Radzyniu Chełmińskim</t>
  </si>
  <si>
    <t>853/85395/2007</t>
  </si>
  <si>
    <t>853/85395/2009</t>
  </si>
  <si>
    <t xml:space="preserve">          -</t>
  </si>
  <si>
    <t xml:space="preserve">    -</t>
  </si>
  <si>
    <t>852/85214/3119</t>
  </si>
  <si>
    <t>6.1</t>
  </si>
  <si>
    <t>Program Operacyjny Zrównoważony rozwój sektora rybołóstwa i nadbrzeżnych obszarów rybackich 2007-2013</t>
  </si>
  <si>
    <t>Oś. 4 Zrównoważony rozwój obszarów zależnych od rybactwa</t>
  </si>
  <si>
    <t>Środek 4.1. Rozwój obszarów zależnych od rybactwa</t>
  </si>
  <si>
    <t>050/05011/6058</t>
  </si>
  <si>
    <t>050/05011/6059</t>
  </si>
  <si>
    <t>7.1</t>
  </si>
  <si>
    <t>8.1</t>
  </si>
  <si>
    <t>str. 3</t>
  </si>
  <si>
    <t>921/92195/6058</t>
  </si>
  <si>
    <t>921/92195/6059</t>
  </si>
  <si>
    <t>3.1</t>
  </si>
  <si>
    <t>Priorytet IX. Rozwój wykształcenia i kompetencji w regionach</t>
  </si>
  <si>
    <t>Działanie 9.1 Wyrównywanie szans edukacyjnych i zapewnienie wysokiej jakości usług edukacyjnych świadczonych w systemie oświaty</t>
  </si>
  <si>
    <t>Dobry start - większe szanse</t>
  </si>
  <si>
    <t>Budowa małej infrastruktury turystycznej przy jeziorach Kneblowo i Szumiłowo wraz z zagospodarowaniem terenu w miejscowości Kneblowo i Zakrzewo gmina Radzyń Chełmiński</t>
  </si>
  <si>
    <t>Załącznik Nr 5 do uchwały Nr II/13/14 Rady Miejskiej Radzynia Chełmińskiego z dnia 6 grudnia 2014r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</si>
</sst>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7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7" fillId="0" borderId="4" xfId="1" applyFont="1" applyBorder="1"/>
    <xf numFmtId="0" fontId="7" fillId="0" borderId="5" xfId="1" applyFont="1" applyBorder="1" applyAlignment="1"/>
    <xf numFmtId="0" fontId="7" fillId="0" borderId="4" xfId="1" applyFont="1" applyBorder="1" applyAlignment="1">
      <alignment horizontal="center"/>
    </xf>
    <xf numFmtId="3" fontId="7" fillId="0" borderId="6" xfId="1" applyNumberFormat="1" applyFont="1" applyBorder="1"/>
    <xf numFmtId="3" fontId="7" fillId="0" borderId="6" xfId="1" applyNumberFormat="1" applyFont="1" applyBorder="1" applyAlignment="1">
      <alignment horizontal="center"/>
    </xf>
    <xf numFmtId="3" fontId="7" fillId="0" borderId="6" xfId="1" applyNumberFormat="1" applyFont="1" applyBorder="1" applyAlignment="1"/>
    <xf numFmtId="0" fontId="3" fillId="0" borderId="0" xfId="1" applyFont="1" applyBorder="1"/>
    <xf numFmtId="0" fontId="7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0" xfId="1" applyFont="1" applyFill="1" applyBorder="1"/>
    <xf numFmtId="0" fontId="3" fillId="0" borderId="10" xfId="1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right"/>
    </xf>
    <xf numFmtId="0" fontId="2" fillId="0" borderId="17" xfId="1" applyFont="1" applyBorder="1"/>
    <xf numFmtId="0" fontId="9" fillId="0" borderId="0" xfId="1" applyFont="1"/>
    <xf numFmtId="0" fontId="7" fillId="0" borderId="18" xfId="1" applyFont="1" applyBorder="1"/>
    <xf numFmtId="0" fontId="7" fillId="0" borderId="19" xfId="1" applyFont="1" applyBorder="1"/>
    <xf numFmtId="0" fontId="9" fillId="0" borderId="20" xfId="1" applyFont="1" applyFill="1" applyBorder="1" applyAlignment="1">
      <alignment horizontal="center" vertical="center" wrapText="1"/>
    </xf>
    <xf numFmtId="0" fontId="3" fillId="0" borderId="21" xfId="1" applyFont="1" applyBorder="1"/>
    <xf numFmtId="0" fontId="9" fillId="0" borderId="0" xfId="1" applyFont="1" applyAlignment="1"/>
    <xf numFmtId="0" fontId="6" fillId="0" borderId="23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3" fillId="0" borderId="17" xfId="1" applyFont="1" applyBorder="1" applyAlignment="1">
      <alignment horizontal="center" vertical="center" wrapText="1"/>
    </xf>
    <xf numFmtId="0" fontId="6" fillId="0" borderId="47" xfId="1" applyFont="1" applyBorder="1" applyAlignment="1">
      <alignment vertical="center" wrapText="1"/>
    </xf>
    <xf numFmtId="0" fontId="6" fillId="0" borderId="51" xfId="1" applyFont="1" applyBorder="1" applyAlignment="1">
      <alignment vertical="center" wrapText="1"/>
    </xf>
    <xf numFmtId="0" fontId="9" fillId="0" borderId="22" xfId="1" applyFont="1" applyBorder="1"/>
    <xf numFmtId="0" fontId="7" fillId="0" borderId="28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3" fillId="0" borderId="20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/>
    </xf>
    <xf numFmtId="0" fontId="4" fillId="0" borderId="25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/>
    </xf>
    <xf numFmtId="0" fontId="7" fillId="0" borderId="70" xfId="1" applyFont="1" applyBorder="1" applyAlignment="1">
      <alignment horizontal="center"/>
    </xf>
    <xf numFmtId="0" fontId="3" fillId="0" borderId="25" xfId="1" applyFont="1" applyBorder="1" applyAlignment="1">
      <alignment horizontal="center" vertical="center"/>
    </xf>
    <xf numFmtId="0" fontId="6" fillId="0" borderId="77" xfId="1" applyFont="1" applyBorder="1" applyAlignment="1">
      <alignment horizontal="center"/>
    </xf>
    <xf numFmtId="0" fontId="2" fillId="0" borderId="26" xfId="1" applyFont="1" applyBorder="1"/>
    <xf numFmtId="0" fontId="7" fillId="0" borderId="7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3" fontId="7" fillId="0" borderId="0" xfId="1" applyNumberFormat="1" applyFont="1" applyBorder="1"/>
    <xf numFmtId="3" fontId="7" fillId="0" borderId="0" xfId="1" applyNumberFormat="1" applyFont="1" applyBorder="1" applyAlignment="1">
      <alignment horizontal="center"/>
    </xf>
    <xf numFmtId="3" fontId="7" fillId="0" borderId="0" xfId="1" applyNumberFormat="1" applyFont="1" applyBorder="1" applyAlignment="1">
      <alignment horizontal="right"/>
    </xf>
    <xf numFmtId="0" fontId="4" fillId="0" borderId="2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3" fillId="0" borderId="20" xfId="1" applyFont="1" applyFill="1" applyBorder="1" applyAlignment="1">
      <alignment horizontal="center" vertical="center" wrapText="1"/>
    </xf>
    <xf numFmtId="0" fontId="7" fillId="0" borderId="45" xfId="1" applyFont="1" applyBorder="1" applyAlignment="1">
      <alignment vertical="center"/>
    </xf>
    <xf numFmtId="0" fontId="7" fillId="0" borderId="81" xfId="1" applyFont="1" applyBorder="1" applyAlignment="1">
      <alignment vertical="center"/>
    </xf>
    <xf numFmtId="4" fontId="2" fillId="0" borderId="26" xfId="1" applyNumberFormat="1" applyFont="1" applyBorder="1"/>
    <xf numFmtId="4" fontId="2" fillId="0" borderId="27" xfId="1" applyNumberFormat="1" applyFont="1" applyBorder="1"/>
    <xf numFmtId="4" fontId="3" fillId="0" borderId="20" xfId="1" applyNumberFormat="1" applyFont="1" applyBorder="1"/>
    <xf numFmtId="4" fontId="3" fillId="0" borderId="28" xfId="1" applyNumberFormat="1" applyFont="1" applyBorder="1"/>
    <xf numFmtId="4" fontId="3" fillId="0" borderId="28" xfId="1" applyNumberFormat="1" applyFont="1" applyBorder="1" applyAlignment="1">
      <alignment horizontal="center"/>
    </xf>
    <xf numFmtId="4" fontId="3" fillId="0" borderId="57" xfId="1" applyNumberFormat="1" applyFont="1" applyBorder="1" applyAlignment="1">
      <alignment horizontal="right"/>
    </xf>
    <xf numFmtId="4" fontId="3" fillId="0" borderId="28" xfId="1" applyNumberFormat="1" applyFont="1" applyBorder="1" applyAlignment="1">
      <alignment horizontal="right"/>
    </xf>
    <xf numFmtId="4" fontId="3" fillId="0" borderId="61" xfId="1" applyNumberFormat="1" applyFont="1" applyBorder="1" applyAlignment="1">
      <alignment horizontal="center"/>
    </xf>
    <xf numFmtId="4" fontId="3" fillId="0" borderId="7" xfId="1" applyNumberFormat="1" applyFont="1" applyBorder="1"/>
    <xf numFmtId="4" fontId="3" fillId="0" borderId="20" xfId="1" applyNumberFormat="1" applyFont="1" applyBorder="1" applyAlignment="1">
      <alignment horizontal="center"/>
    </xf>
    <xf numFmtId="4" fontId="3" fillId="0" borderId="7" xfId="1" applyNumberFormat="1" applyFont="1" applyBorder="1" applyAlignment="1">
      <alignment horizontal="right"/>
    </xf>
    <xf numFmtId="4" fontId="3" fillId="0" borderId="7" xfId="1" applyNumberFormat="1" applyFont="1" applyBorder="1" applyAlignment="1">
      <alignment horizontal="center"/>
    </xf>
    <xf numFmtId="4" fontId="3" fillId="0" borderId="60" xfId="1" applyNumberFormat="1" applyFont="1" applyBorder="1" applyAlignment="1">
      <alignment horizontal="center"/>
    </xf>
    <xf numFmtId="4" fontId="3" fillId="0" borderId="64" xfId="1" applyNumberFormat="1" applyFont="1" applyBorder="1"/>
    <xf numFmtId="4" fontId="3" fillId="0" borderId="63" xfId="1" applyNumberFormat="1" applyFont="1" applyBorder="1" applyAlignment="1">
      <alignment horizontal="center"/>
    </xf>
    <xf numFmtId="4" fontId="3" fillId="0" borderId="64" xfId="1" applyNumberFormat="1" applyFont="1" applyBorder="1" applyAlignment="1">
      <alignment horizontal="right"/>
    </xf>
    <xf numFmtId="4" fontId="3" fillId="0" borderId="64" xfId="1" applyNumberFormat="1" applyFont="1" applyBorder="1" applyAlignment="1">
      <alignment horizontal="center"/>
    </xf>
    <xf numFmtId="4" fontId="3" fillId="0" borderId="65" xfId="1" applyNumberFormat="1" applyFont="1" applyBorder="1" applyAlignment="1">
      <alignment horizontal="center"/>
    </xf>
    <xf numFmtId="4" fontId="2" fillId="0" borderId="17" xfId="1" applyNumberFormat="1" applyFont="1" applyBorder="1"/>
    <xf numFmtId="4" fontId="2" fillId="0" borderId="24" xfId="1" applyNumberFormat="1" applyFont="1" applyBorder="1"/>
    <xf numFmtId="4" fontId="3" fillId="0" borderId="17" xfId="1" applyNumberFormat="1" applyFont="1" applyBorder="1"/>
    <xf numFmtId="4" fontId="3" fillId="0" borderId="70" xfId="1" applyNumberFormat="1" applyFont="1" applyBorder="1"/>
    <xf numFmtId="4" fontId="3" fillId="0" borderId="70" xfId="1" applyNumberFormat="1" applyFont="1" applyBorder="1" applyAlignment="1">
      <alignment horizontal="center"/>
    </xf>
    <xf numFmtId="4" fontId="3" fillId="0" borderId="70" xfId="1" applyNumberFormat="1" applyFont="1" applyBorder="1" applyAlignment="1">
      <alignment horizontal="right"/>
    </xf>
    <xf numFmtId="4" fontId="3" fillId="0" borderId="74" xfId="1" applyNumberFormat="1" applyFont="1" applyBorder="1" applyAlignment="1">
      <alignment horizontal="center"/>
    </xf>
    <xf numFmtId="4" fontId="3" fillId="0" borderId="71" xfId="1" applyNumberFormat="1" applyFont="1" applyBorder="1" applyAlignment="1">
      <alignment horizontal="center"/>
    </xf>
    <xf numFmtId="4" fontId="2" fillId="0" borderId="18" xfId="1" applyNumberFormat="1" applyFont="1" applyBorder="1"/>
    <xf numFmtId="4" fontId="2" fillId="0" borderId="67" xfId="1" applyNumberFormat="1" applyFont="1" applyBorder="1"/>
    <xf numFmtId="4" fontId="3" fillId="0" borderId="71" xfId="1" applyNumberFormat="1" applyFont="1" applyBorder="1"/>
    <xf numFmtId="4" fontId="3" fillId="0" borderId="76" xfId="1" applyNumberFormat="1" applyFont="1" applyBorder="1" applyAlignment="1">
      <alignment horizontal="center"/>
    </xf>
    <xf numFmtId="4" fontId="3" fillId="0" borderId="57" xfId="1" applyNumberFormat="1" applyFont="1" applyBorder="1" applyAlignment="1">
      <alignment horizontal="center"/>
    </xf>
    <xf numFmtId="4" fontId="3" fillId="0" borderId="58" xfId="1" applyNumberFormat="1" applyFont="1" applyBorder="1" applyAlignment="1">
      <alignment horizontal="right"/>
    </xf>
    <xf numFmtId="4" fontId="3" fillId="0" borderId="59" xfId="1" applyNumberFormat="1" applyFont="1" applyBorder="1" applyAlignment="1">
      <alignment horizontal="center"/>
    </xf>
    <xf numFmtId="0" fontId="7" fillId="0" borderId="12" xfId="1" applyFont="1" applyBorder="1" applyAlignment="1">
      <alignment vertical="center"/>
    </xf>
    <xf numFmtId="0" fontId="7" fillId="0" borderId="83" xfId="1" applyFont="1" applyBorder="1" applyAlignment="1">
      <alignment vertical="center"/>
    </xf>
    <xf numFmtId="0" fontId="3" fillId="0" borderId="83" xfId="1" applyFont="1" applyFill="1" applyBorder="1" applyAlignment="1">
      <alignment vertical="center" wrapText="1"/>
    </xf>
    <xf numFmtId="0" fontId="7" fillId="0" borderId="83" xfId="1" applyFont="1" applyBorder="1" applyAlignment="1">
      <alignment horizontal="center"/>
    </xf>
    <xf numFmtId="4" fontId="3" fillId="0" borderId="83" xfId="1" applyNumberFormat="1" applyFont="1" applyBorder="1"/>
    <xf numFmtId="4" fontId="3" fillId="0" borderId="83" xfId="1" applyNumberFormat="1" applyFont="1" applyBorder="1" applyAlignment="1">
      <alignment horizontal="center"/>
    </xf>
    <xf numFmtId="4" fontId="3" fillId="0" borderId="83" xfId="1" applyNumberFormat="1" applyFont="1" applyBorder="1" applyAlignment="1">
      <alignment horizontal="right"/>
    </xf>
    <xf numFmtId="4" fontId="3" fillId="0" borderId="84" xfId="1" applyNumberFormat="1" applyFont="1" applyBorder="1" applyAlignment="1">
      <alignment horizontal="right"/>
    </xf>
    <xf numFmtId="0" fontId="6" fillId="0" borderId="49" xfId="1" applyFont="1" applyBorder="1" applyAlignment="1">
      <alignment horizontal="center"/>
    </xf>
    <xf numFmtId="0" fontId="6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34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0" fontId="7" fillId="0" borderId="35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32" xfId="1" applyFont="1" applyFill="1" applyBorder="1" applyAlignment="1">
      <alignment horizontal="left"/>
    </xf>
    <xf numFmtId="0" fontId="7" fillId="0" borderId="36" xfId="1" applyFont="1" applyBorder="1" applyAlignment="1">
      <alignment horizontal="left" vertical="center"/>
    </xf>
    <xf numFmtId="0" fontId="7" fillId="0" borderId="26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32" xfId="1" applyFont="1" applyBorder="1" applyAlignment="1">
      <alignment horizontal="left" vertical="center" wrapText="1"/>
    </xf>
    <xf numFmtId="0" fontId="11" fillId="0" borderId="37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left" vertical="center" wrapText="1"/>
    </xf>
    <xf numFmtId="0" fontId="11" fillId="0" borderId="38" xfId="1" applyFont="1" applyBorder="1" applyAlignment="1">
      <alignment horizontal="left" vertical="center" wrapText="1"/>
    </xf>
    <xf numFmtId="0" fontId="7" fillId="0" borderId="28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 wrapText="1"/>
    </xf>
    <xf numFmtId="0" fontId="9" fillId="0" borderId="63" xfId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78" xfId="1" applyFont="1" applyBorder="1" applyAlignment="1">
      <alignment horizontal="center" vertical="center"/>
    </xf>
    <xf numFmtId="0" fontId="7" fillId="0" borderId="68" xfId="1" applyFont="1" applyFill="1" applyBorder="1" applyAlignment="1">
      <alignment horizontal="left"/>
    </xf>
    <xf numFmtId="0" fontId="7" fillId="0" borderId="69" xfId="1" applyFont="1" applyFill="1" applyBorder="1" applyAlignment="1">
      <alignment horizontal="left"/>
    </xf>
    <xf numFmtId="0" fontId="7" fillId="0" borderId="31" xfId="1" applyFont="1" applyFill="1" applyBorder="1" applyAlignment="1">
      <alignment horizontal="left"/>
    </xf>
    <xf numFmtId="0" fontId="12" fillId="0" borderId="70" xfId="1" applyFont="1" applyFill="1" applyBorder="1" applyAlignment="1">
      <alignment horizontal="left"/>
    </xf>
    <xf numFmtId="0" fontId="12" fillId="0" borderId="71" xfId="1" applyFont="1" applyFill="1" applyBorder="1" applyAlignment="1">
      <alignment horizontal="left"/>
    </xf>
    <xf numFmtId="0" fontId="7" fillId="0" borderId="73" xfId="1" applyFont="1" applyBorder="1" applyAlignment="1">
      <alignment horizontal="left" vertical="center"/>
    </xf>
    <xf numFmtId="0" fontId="7" fillId="0" borderId="75" xfId="1" applyFont="1" applyBorder="1" applyAlignment="1">
      <alignment horizontal="left" vertical="center"/>
    </xf>
    <xf numFmtId="0" fontId="7" fillId="0" borderId="80" xfId="1" applyFont="1" applyBorder="1" applyAlignment="1">
      <alignment horizontal="left" vertical="center"/>
    </xf>
    <xf numFmtId="0" fontId="6" fillId="0" borderId="82" xfId="1" applyFont="1" applyBorder="1" applyAlignment="1">
      <alignment horizontal="center" vertical="center" wrapText="1"/>
    </xf>
    <xf numFmtId="0" fontId="6" fillId="0" borderId="56" xfId="1" applyFont="1" applyBorder="1" applyAlignment="1">
      <alignment horizontal="center" vertical="center" wrapText="1"/>
    </xf>
    <xf numFmtId="4" fontId="2" fillId="0" borderId="28" xfId="1" applyNumberFormat="1" applyFont="1" applyBorder="1" applyAlignment="1">
      <alignment horizontal="right" vertical="center"/>
    </xf>
    <xf numFmtId="4" fontId="2" fillId="0" borderId="20" xfId="1" applyNumberFormat="1" applyFont="1" applyBorder="1" applyAlignment="1">
      <alignment horizontal="right" vertical="center"/>
    </xf>
    <xf numFmtId="4" fontId="13" fillId="0" borderId="28" xfId="1" applyNumberFormat="1" applyFont="1" applyBorder="1" applyAlignment="1">
      <alignment horizontal="right" vertical="center"/>
    </xf>
    <xf numFmtId="4" fontId="13" fillId="0" borderId="20" xfId="1" applyNumberFormat="1" applyFont="1" applyBorder="1" applyAlignment="1">
      <alignment horizontal="right" vertical="center"/>
    </xf>
    <xf numFmtId="0" fontId="2" fillId="0" borderId="28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 wrapText="1"/>
    </xf>
    <xf numFmtId="0" fontId="7" fillId="0" borderId="55" xfId="1" applyFont="1" applyFill="1" applyBorder="1" applyAlignment="1">
      <alignment horizontal="left"/>
    </xf>
    <xf numFmtId="0" fontId="7" fillId="0" borderId="53" xfId="1" applyFont="1" applyFill="1" applyBorder="1" applyAlignment="1">
      <alignment horizontal="left"/>
    </xf>
    <xf numFmtId="0" fontId="7" fillId="0" borderId="54" xfId="1" applyFont="1" applyFill="1" applyBorder="1" applyAlignment="1">
      <alignment horizontal="left"/>
    </xf>
    <xf numFmtId="0" fontId="11" fillId="0" borderId="52" xfId="1" applyFont="1" applyFill="1" applyBorder="1" applyAlignment="1">
      <alignment horizontal="left"/>
    </xf>
    <xf numFmtId="0" fontId="11" fillId="0" borderId="25" xfId="1" applyFont="1" applyFill="1" applyBorder="1" applyAlignment="1">
      <alignment horizontal="left"/>
    </xf>
    <xf numFmtId="0" fontId="11" fillId="0" borderId="38" xfId="1" applyFont="1" applyFill="1" applyBorder="1" applyAlignment="1">
      <alignment horizontal="left"/>
    </xf>
    <xf numFmtId="0" fontId="6" fillId="0" borderId="0" xfId="1" applyFont="1" applyAlignment="1">
      <alignment horizontal="right"/>
    </xf>
    <xf numFmtId="0" fontId="2" fillId="0" borderId="39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44" xfId="1" applyFont="1" applyFill="1" applyBorder="1" applyAlignment="1">
      <alignment horizontal="center" vertical="center" wrapText="1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topLeftCell="A81" workbookViewId="0">
      <selection sqref="A1:Q1"/>
    </sheetView>
  </sheetViews>
  <sheetFormatPr defaultColWidth="10.28515625" defaultRowHeight="11.25" x14ac:dyDescent="0.2"/>
  <cols>
    <col min="1" max="1" width="3.5703125" style="1" bestFit="1" customWidth="1"/>
    <col min="2" max="2" width="23.42578125" style="1" customWidth="1"/>
    <col min="3" max="3" width="11.5703125" style="1" customWidth="1"/>
    <col min="4" max="4" width="14.85546875" style="1" customWidth="1"/>
    <col min="5" max="5" width="10.28515625" style="1" customWidth="1"/>
    <col min="6" max="6" width="10.5703125" style="1" customWidth="1"/>
    <col min="7" max="7" width="10.140625" style="1" customWidth="1"/>
    <col min="8" max="8" width="10.85546875" style="1" customWidth="1"/>
    <col min="9" max="9" width="10.5703125" style="1" customWidth="1"/>
    <col min="10" max="10" width="8.85546875" style="1" customWidth="1"/>
    <col min="11" max="11" width="6.42578125" style="1" customWidth="1"/>
    <col min="12" max="12" width="9.7109375" style="1" customWidth="1"/>
    <col min="13" max="13" width="10.42578125" style="1" customWidth="1"/>
    <col min="14" max="14" width="9.7109375" style="1" customWidth="1"/>
    <col min="15" max="15" width="7" style="1" customWidth="1"/>
    <col min="16" max="16" width="6.28515625" style="1" customWidth="1"/>
    <col min="17" max="17" width="8.7109375" style="1" customWidth="1"/>
    <col min="18" max="16384" width="10.28515625" style="1"/>
  </cols>
  <sheetData>
    <row r="1" spans="1:19" ht="12.75" customHeight="1" x14ac:dyDescent="0.2">
      <c r="A1" s="166" t="s">
        <v>85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9" ht="15.75" customHeight="1" x14ac:dyDescent="0.2">
      <c r="O2" s="31"/>
      <c r="P2" s="2"/>
      <c r="Q2" s="2"/>
    </row>
    <row r="3" spans="1:19" x14ac:dyDescent="0.2">
      <c r="O3" s="31"/>
      <c r="P3" s="2"/>
      <c r="Q3" s="2"/>
    </row>
    <row r="4" spans="1:19" x14ac:dyDescent="0.2">
      <c r="O4" s="31"/>
      <c r="P4" s="2"/>
      <c r="Q4" s="2"/>
    </row>
    <row r="5" spans="1:19" ht="23.25" customHeight="1" x14ac:dyDescent="0.25">
      <c r="A5" s="172" t="s">
        <v>49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9" ht="23.2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9" ht="12" thickBo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9" x14ac:dyDescent="0.2">
      <c r="A8" s="167" t="s">
        <v>2</v>
      </c>
      <c r="B8" s="155" t="s">
        <v>4</v>
      </c>
      <c r="C8" s="171" t="s">
        <v>5</v>
      </c>
      <c r="D8" s="171" t="s">
        <v>24</v>
      </c>
      <c r="E8" s="171" t="s">
        <v>23</v>
      </c>
      <c r="F8" s="155" t="s">
        <v>0</v>
      </c>
      <c r="G8" s="155"/>
      <c r="H8" s="155" t="s">
        <v>3</v>
      </c>
      <c r="I8" s="155"/>
      <c r="J8" s="155"/>
      <c r="K8" s="155"/>
      <c r="L8" s="155"/>
      <c r="M8" s="155"/>
      <c r="N8" s="155"/>
      <c r="O8" s="155"/>
      <c r="P8" s="155"/>
      <c r="Q8" s="156"/>
    </row>
    <row r="9" spans="1:19" x14ac:dyDescent="0.2">
      <c r="A9" s="168"/>
      <c r="B9" s="153"/>
      <c r="C9" s="151"/>
      <c r="D9" s="151"/>
      <c r="E9" s="151"/>
      <c r="F9" s="151" t="s">
        <v>20</v>
      </c>
      <c r="G9" s="151" t="s">
        <v>21</v>
      </c>
      <c r="H9" s="153" t="s">
        <v>56</v>
      </c>
      <c r="I9" s="153"/>
      <c r="J9" s="153"/>
      <c r="K9" s="153"/>
      <c r="L9" s="153"/>
      <c r="M9" s="153"/>
      <c r="N9" s="153"/>
      <c r="O9" s="153"/>
      <c r="P9" s="153"/>
      <c r="Q9" s="154"/>
      <c r="S9" s="15"/>
    </row>
    <row r="10" spans="1:19" x14ac:dyDescent="0.2">
      <c r="A10" s="168"/>
      <c r="B10" s="153"/>
      <c r="C10" s="151"/>
      <c r="D10" s="151"/>
      <c r="E10" s="151"/>
      <c r="F10" s="151"/>
      <c r="G10" s="151"/>
      <c r="H10" s="151" t="s">
        <v>7</v>
      </c>
      <c r="I10" s="153" t="s">
        <v>8</v>
      </c>
      <c r="J10" s="153"/>
      <c r="K10" s="153"/>
      <c r="L10" s="153"/>
      <c r="M10" s="153"/>
      <c r="N10" s="153"/>
      <c r="O10" s="153"/>
      <c r="P10" s="153"/>
      <c r="Q10" s="154"/>
    </row>
    <row r="11" spans="1:19" ht="14.25" customHeight="1" x14ac:dyDescent="0.2">
      <c r="A11" s="168"/>
      <c r="B11" s="153"/>
      <c r="C11" s="151"/>
      <c r="D11" s="151"/>
      <c r="E11" s="151"/>
      <c r="F11" s="151"/>
      <c r="G11" s="151"/>
      <c r="H11" s="151"/>
      <c r="I11" s="153" t="s">
        <v>25</v>
      </c>
      <c r="J11" s="153"/>
      <c r="K11" s="153"/>
      <c r="L11" s="153"/>
      <c r="M11" s="153" t="s">
        <v>6</v>
      </c>
      <c r="N11" s="153"/>
      <c r="O11" s="153"/>
      <c r="P11" s="153"/>
      <c r="Q11" s="154"/>
    </row>
    <row r="12" spans="1:19" ht="12.75" customHeight="1" x14ac:dyDescent="0.2">
      <c r="A12" s="168"/>
      <c r="B12" s="153"/>
      <c r="C12" s="151"/>
      <c r="D12" s="151"/>
      <c r="E12" s="151"/>
      <c r="F12" s="151"/>
      <c r="G12" s="151"/>
      <c r="H12" s="151"/>
      <c r="I12" s="151" t="s">
        <v>9</v>
      </c>
      <c r="J12" s="153" t="s">
        <v>10</v>
      </c>
      <c r="K12" s="153"/>
      <c r="L12" s="153"/>
      <c r="M12" s="151" t="s">
        <v>11</v>
      </c>
      <c r="N12" s="151" t="s">
        <v>10</v>
      </c>
      <c r="O12" s="151"/>
      <c r="P12" s="151"/>
      <c r="Q12" s="173"/>
      <c r="S12" s="16"/>
    </row>
    <row r="13" spans="1:19" ht="68.25" customHeight="1" thickBot="1" x14ac:dyDescent="0.25">
      <c r="A13" s="169"/>
      <c r="B13" s="170"/>
      <c r="C13" s="152"/>
      <c r="D13" s="152"/>
      <c r="E13" s="152"/>
      <c r="F13" s="152"/>
      <c r="G13" s="152"/>
      <c r="H13" s="152"/>
      <c r="I13" s="152"/>
      <c r="J13" s="5" t="s">
        <v>22</v>
      </c>
      <c r="K13" s="5" t="s">
        <v>12</v>
      </c>
      <c r="L13" s="5" t="s">
        <v>14</v>
      </c>
      <c r="M13" s="152"/>
      <c r="N13" s="5" t="s">
        <v>13</v>
      </c>
      <c r="O13" s="5" t="s">
        <v>22</v>
      </c>
      <c r="P13" s="5" t="s">
        <v>12</v>
      </c>
      <c r="Q13" s="19" t="s">
        <v>14</v>
      </c>
      <c r="R13" s="13"/>
    </row>
    <row r="14" spans="1:19" ht="12" customHeight="1" thickTop="1" x14ac:dyDescent="0.2">
      <c r="A14" s="20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21">
        <v>17</v>
      </c>
      <c r="R14" s="13"/>
    </row>
    <row r="15" spans="1:19" ht="12.75" x14ac:dyDescent="0.2">
      <c r="A15" s="23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4"/>
    </row>
    <row r="16" spans="1:19" ht="12.75" x14ac:dyDescent="0.2">
      <c r="A16" s="22">
        <v>1</v>
      </c>
      <c r="B16" s="6" t="s">
        <v>28</v>
      </c>
      <c r="C16" s="102" t="s">
        <v>1</v>
      </c>
      <c r="D16" s="103"/>
      <c r="E16" s="61">
        <f t="shared" ref="E16:Q16" si="0">SUM(E22)</f>
        <v>589856</v>
      </c>
      <c r="F16" s="61">
        <f t="shared" si="0"/>
        <v>230189</v>
      </c>
      <c r="G16" s="61">
        <f t="shared" si="0"/>
        <v>359667</v>
      </c>
      <c r="H16" s="61">
        <f t="shared" si="0"/>
        <v>589856</v>
      </c>
      <c r="I16" s="61">
        <f t="shared" si="0"/>
        <v>230189</v>
      </c>
      <c r="J16" s="61">
        <f t="shared" si="0"/>
        <v>230000</v>
      </c>
      <c r="K16" s="61">
        <f t="shared" si="0"/>
        <v>0</v>
      </c>
      <c r="L16" s="61">
        <f t="shared" si="0"/>
        <v>189</v>
      </c>
      <c r="M16" s="61">
        <f t="shared" si="0"/>
        <v>359667</v>
      </c>
      <c r="N16" s="61">
        <f t="shared" si="0"/>
        <v>359667</v>
      </c>
      <c r="O16" s="61">
        <f t="shared" si="0"/>
        <v>0</v>
      </c>
      <c r="P16" s="61">
        <f t="shared" si="0"/>
        <v>0</v>
      </c>
      <c r="Q16" s="62">
        <f t="shared" si="0"/>
        <v>0</v>
      </c>
    </row>
    <row r="17" spans="1:17" ht="12.75" x14ac:dyDescent="0.2">
      <c r="A17" s="104" t="s">
        <v>26</v>
      </c>
      <c r="B17" s="3" t="s">
        <v>15</v>
      </c>
      <c r="C17" s="107" t="s">
        <v>29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</row>
    <row r="18" spans="1:17" ht="12.75" x14ac:dyDescent="0.2">
      <c r="A18" s="104"/>
      <c r="B18" s="3" t="s">
        <v>16</v>
      </c>
      <c r="C18" s="110" t="s">
        <v>57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</row>
    <row r="19" spans="1:17" ht="12.75" x14ac:dyDescent="0.2">
      <c r="A19" s="104"/>
      <c r="B19" s="3" t="s">
        <v>17</v>
      </c>
      <c r="C19" s="110" t="s">
        <v>50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</row>
    <row r="20" spans="1:17" ht="12.75" customHeight="1" x14ac:dyDescent="0.2">
      <c r="A20" s="104"/>
      <c r="B20" s="113" t="s">
        <v>18</v>
      </c>
      <c r="C20" s="115" t="s">
        <v>51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7"/>
    </row>
    <row r="21" spans="1:17" ht="12.75" customHeight="1" x14ac:dyDescent="0.2">
      <c r="A21" s="104"/>
      <c r="B21" s="114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</row>
    <row r="22" spans="1:17" ht="79.5" thickBot="1" x14ac:dyDescent="0.25">
      <c r="A22" s="104"/>
      <c r="B22" s="14" t="s">
        <v>19</v>
      </c>
      <c r="C22" s="29" t="s">
        <v>31</v>
      </c>
      <c r="D22" s="30"/>
      <c r="E22" s="63">
        <f>SUM(E23:E24)</f>
        <v>589856</v>
      </c>
      <c r="F22" s="63">
        <f t="shared" ref="F22:Q22" si="1">SUM(F23:F24)</f>
        <v>230189</v>
      </c>
      <c r="G22" s="63">
        <f t="shared" si="1"/>
        <v>359667</v>
      </c>
      <c r="H22" s="63">
        <f t="shared" si="1"/>
        <v>589856</v>
      </c>
      <c r="I22" s="63">
        <f t="shared" si="1"/>
        <v>230189</v>
      </c>
      <c r="J22" s="63">
        <f t="shared" si="1"/>
        <v>230000</v>
      </c>
      <c r="K22" s="63">
        <f t="shared" si="1"/>
        <v>0</v>
      </c>
      <c r="L22" s="63">
        <f t="shared" si="1"/>
        <v>189</v>
      </c>
      <c r="M22" s="63">
        <f t="shared" si="1"/>
        <v>359667</v>
      </c>
      <c r="N22" s="63">
        <f t="shared" si="1"/>
        <v>359667</v>
      </c>
      <c r="O22" s="63">
        <f t="shared" si="1"/>
        <v>0</v>
      </c>
      <c r="P22" s="63">
        <f t="shared" si="1"/>
        <v>0</v>
      </c>
      <c r="Q22" s="63">
        <f t="shared" si="1"/>
        <v>0</v>
      </c>
    </row>
    <row r="23" spans="1:17" ht="13.5" thickTop="1" x14ac:dyDescent="0.2">
      <c r="A23" s="105"/>
      <c r="B23" s="121"/>
      <c r="C23" s="123"/>
      <c r="D23" s="38" t="s">
        <v>52</v>
      </c>
      <c r="E23" s="64">
        <v>359667</v>
      </c>
      <c r="F23" s="65" t="s">
        <v>27</v>
      </c>
      <c r="G23" s="66">
        <v>359667</v>
      </c>
      <c r="H23" s="67">
        <v>359667</v>
      </c>
      <c r="I23" s="65" t="s">
        <v>27</v>
      </c>
      <c r="J23" s="65" t="s">
        <v>27</v>
      </c>
      <c r="K23" s="65" t="s">
        <v>27</v>
      </c>
      <c r="L23" s="65" t="s">
        <v>27</v>
      </c>
      <c r="M23" s="67">
        <v>359667</v>
      </c>
      <c r="N23" s="67">
        <v>359667</v>
      </c>
      <c r="O23" s="65" t="s">
        <v>27</v>
      </c>
      <c r="P23" s="65" t="s">
        <v>27</v>
      </c>
      <c r="Q23" s="68" t="s">
        <v>27</v>
      </c>
    </row>
    <row r="24" spans="1:17" ht="13.5" thickBot="1" x14ac:dyDescent="0.25">
      <c r="A24" s="157"/>
      <c r="B24" s="158"/>
      <c r="C24" s="159"/>
      <c r="D24" s="39" t="s">
        <v>53</v>
      </c>
      <c r="E24" s="69">
        <v>230189</v>
      </c>
      <c r="F24" s="69">
        <v>230189</v>
      </c>
      <c r="G24" s="70" t="s">
        <v>27</v>
      </c>
      <c r="H24" s="69">
        <v>230189</v>
      </c>
      <c r="I24" s="69">
        <v>230189</v>
      </c>
      <c r="J24" s="71">
        <v>230000</v>
      </c>
      <c r="K24" s="72" t="s">
        <v>27</v>
      </c>
      <c r="L24" s="71">
        <v>189</v>
      </c>
      <c r="M24" s="72" t="s">
        <v>27</v>
      </c>
      <c r="N24" s="72" t="s">
        <v>27</v>
      </c>
      <c r="O24" s="72" t="s">
        <v>27</v>
      </c>
      <c r="P24" s="72" t="s">
        <v>27</v>
      </c>
      <c r="Q24" s="73" t="s">
        <v>27</v>
      </c>
    </row>
    <row r="25" spans="1:17" ht="13.5" thickTop="1" x14ac:dyDescent="0.2">
      <c r="A25" s="22">
        <v>2</v>
      </c>
      <c r="B25" s="6" t="s">
        <v>28</v>
      </c>
      <c r="C25" s="102" t="s">
        <v>1</v>
      </c>
      <c r="D25" s="103"/>
      <c r="E25" s="61">
        <f t="shared" ref="E25:Q25" si="2">SUM(E31)</f>
        <v>404264</v>
      </c>
      <c r="F25" s="61">
        <f t="shared" si="2"/>
        <v>184264</v>
      </c>
      <c r="G25" s="61">
        <f t="shared" si="2"/>
        <v>220000</v>
      </c>
      <c r="H25" s="61">
        <f t="shared" si="2"/>
        <v>404264</v>
      </c>
      <c r="I25" s="61">
        <f t="shared" si="2"/>
        <v>184264</v>
      </c>
      <c r="J25" s="61">
        <f t="shared" si="2"/>
        <v>180000</v>
      </c>
      <c r="K25" s="61">
        <f t="shared" si="2"/>
        <v>0</v>
      </c>
      <c r="L25" s="61">
        <f t="shared" si="2"/>
        <v>4264</v>
      </c>
      <c r="M25" s="61">
        <f t="shared" si="2"/>
        <v>220000</v>
      </c>
      <c r="N25" s="61">
        <f t="shared" si="2"/>
        <v>220000</v>
      </c>
      <c r="O25" s="61">
        <f t="shared" si="2"/>
        <v>0</v>
      </c>
      <c r="P25" s="61">
        <f t="shared" si="2"/>
        <v>0</v>
      </c>
      <c r="Q25" s="62">
        <f t="shared" si="2"/>
        <v>0</v>
      </c>
    </row>
    <row r="26" spans="1:17" ht="12.75" x14ac:dyDescent="0.2">
      <c r="A26" s="104" t="s">
        <v>30</v>
      </c>
      <c r="B26" s="3" t="s">
        <v>15</v>
      </c>
      <c r="C26" s="107" t="s">
        <v>29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</row>
    <row r="27" spans="1:17" ht="12.75" x14ac:dyDescent="0.2">
      <c r="A27" s="104"/>
      <c r="B27" s="3" t="s">
        <v>16</v>
      </c>
      <c r="C27" s="110" t="s">
        <v>54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</row>
    <row r="28" spans="1:17" ht="12.75" x14ac:dyDescent="0.2">
      <c r="A28" s="104"/>
      <c r="B28" s="3" t="s">
        <v>17</v>
      </c>
      <c r="C28" s="110" t="s">
        <v>59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</row>
    <row r="29" spans="1:17" x14ac:dyDescent="0.2">
      <c r="A29" s="104"/>
      <c r="B29" s="113" t="s">
        <v>18</v>
      </c>
      <c r="C29" s="115" t="s">
        <v>55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7"/>
    </row>
    <row r="30" spans="1:17" x14ac:dyDescent="0.2">
      <c r="A30" s="104"/>
      <c r="B30" s="114"/>
      <c r="C30" s="118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20"/>
    </row>
    <row r="31" spans="1:17" ht="79.5" thickBot="1" x14ac:dyDescent="0.25">
      <c r="A31" s="104"/>
      <c r="B31" s="14" t="s">
        <v>19</v>
      </c>
      <c r="C31" s="41" t="s">
        <v>31</v>
      </c>
      <c r="D31" s="30"/>
      <c r="E31" s="63">
        <f>SUM(E32:E33)</f>
        <v>404264</v>
      </c>
      <c r="F31" s="63">
        <f t="shared" ref="F31:Q31" si="3">SUM(F32:F33)</f>
        <v>184264</v>
      </c>
      <c r="G31" s="63">
        <f t="shared" si="3"/>
        <v>220000</v>
      </c>
      <c r="H31" s="63">
        <f t="shared" si="3"/>
        <v>404264</v>
      </c>
      <c r="I31" s="63">
        <f t="shared" si="3"/>
        <v>184264</v>
      </c>
      <c r="J31" s="63">
        <f t="shared" si="3"/>
        <v>180000</v>
      </c>
      <c r="K31" s="63">
        <f t="shared" si="3"/>
        <v>0</v>
      </c>
      <c r="L31" s="63">
        <f t="shared" si="3"/>
        <v>4264</v>
      </c>
      <c r="M31" s="63">
        <f t="shared" si="3"/>
        <v>220000</v>
      </c>
      <c r="N31" s="63">
        <f t="shared" si="3"/>
        <v>220000</v>
      </c>
      <c r="O31" s="63">
        <f t="shared" si="3"/>
        <v>0</v>
      </c>
      <c r="P31" s="63">
        <f t="shared" si="3"/>
        <v>0</v>
      </c>
      <c r="Q31" s="63">
        <f t="shared" si="3"/>
        <v>0</v>
      </c>
    </row>
    <row r="32" spans="1:17" ht="13.5" thickTop="1" x14ac:dyDescent="0.2">
      <c r="A32" s="105"/>
      <c r="B32" s="121"/>
      <c r="C32" s="123"/>
      <c r="D32" s="38" t="s">
        <v>52</v>
      </c>
      <c r="E32" s="64">
        <v>220000</v>
      </c>
      <c r="F32" s="65" t="s">
        <v>27</v>
      </c>
      <c r="G32" s="66">
        <v>220000</v>
      </c>
      <c r="H32" s="67">
        <v>220000</v>
      </c>
      <c r="I32" s="65" t="s">
        <v>27</v>
      </c>
      <c r="J32" s="65" t="s">
        <v>27</v>
      </c>
      <c r="K32" s="65" t="s">
        <v>27</v>
      </c>
      <c r="L32" s="65" t="s">
        <v>27</v>
      </c>
      <c r="M32" s="67">
        <v>220000</v>
      </c>
      <c r="N32" s="67">
        <v>220000</v>
      </c>
      <c r="O32" s="65" t="s">
        <v>27</v>
      </c>
      <c r="P32" s="65" t="s">
        <v>27</v>
      </c>
      <c r="Q32" s="68" t="s">
        <v>27</v>
      </c>
    </row>
    <row r="33" spans="1:17" ht="13.5" thickBot="1" x14ac:dyDescent="0.25">
      <c r="A33" s="106"/>
      <c r="B33" s="122"/>
      <c r="C33" s="124"/>
      <c r="D33" s="43" t="s">
        <v>53</v>
      </c>
      <c r="E33" s="74">
        <v>184264</v>
      </c>
      <c r="F33" s="74">
        <v>184264</v>
      </c>
      <c r="G33" s="75" t="s">
        <v>27</v>
      </c>
      <c r="H33" s="74">
        <v>184264</v>
      </c>
      <c r="I33" s="74">
        <v>184264</v>
      </c>
      <c r="J33" s="76">
        <v>180000</v>
      </c>
      <c r="K33" s="77" t="s">
        <v>27</v>
      </c>
      <c r="L33" s="76">
        <v>4264</v>
      </c>
      <c r="M33" s="77" t="s">
        <v>27</v>
      </c>
      <c r="N33" s="77" t="s">
        <v>27</v>
      </c>
      <c r="O33" s="77" t="s">
        <v>27</v>
      </c>
      <c r="P33" s="77" t="s">
        <v>27</v>
      </c>
      <c r="Q33" s="78" t="s">
        <v>27</v>
      </c>
    </row>
    <row r="34" spans="1:17" s="13" customForma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s="13" customFormat="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s="13" customForma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s="13" customForma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s="13" customForma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s="13" customFormat="1" ht="32.25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7" t="s">
        <v>34</v>
      </c>
    </row>
    <row r="40" spans="1:17" x14ac:dyDescent="0.2">
      <c r="A40" s="20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  <c r="P40" s="4">
        <v>16</v>
      </c>
      <c r="Q40" s="21">
        <v>17</v>
      </c>
    </row>
    <row r="41" spans="1:17" ht="12.75" x14ac:dyDescent="0.2">
      <c r="A41" s="48">
        <v>3</v>
      </c>
      <c r="B41" s="49" t="s">
        <v>28</v>
      </c>
      <c r="C41" s="102" t="s">
        <v>1</v>
      </c>
      <c r="D41" s="103"/>
      <c r="E41" s="61">
        <f t="shared" ref="E41:Q41" si="4">SUM(E47)</f>
        <v>353071</v>
      </c>
      <c r="F41" s="61">
        <f t="shared" si="4"/>
        <v>109498</v>
      </c>
      <c r="G41" s="61">
        <f t="shared" si="4"/>
        <v>243573</v>
      </c>
      <c r="H41" s="61">
        <f t="shared" si="4"/>
        <v>353071</v>
      </c>
      <c r="I41" s="61">
        <f t="shared" si="4"/>
        <v>109498</v>
      </c>
      <c r="J41" s="61">
        <f t="shared" si="4"/>
        <v>100000</v>
      </c>
      <c r="K41" s="61">
        <f t="shared" si="4"/>
        <v>0</v>
      </c>
      <c r="L41" s="61">
        <f t="shared" si="4"/>
        <v>9498</v>
      </c>
      <c r="M41" s="61">
        <f t="shared" si="4"/>
        <v>243573</v>
      </c>
      <c r="N41" s="61">
        <f t="shared" si="4"/>
        <v>0</v>
      </c>
      <c r="O41" s="61">
        <f t="shared" si="4"/>
        <v>0</v>
      </c>
      <c r="P41" s="61">
        <f t="shared" si="4"/>
        <v>0</v>
      </c>
      <c r="Q41" s="62">
        <f t="shared" si="4"/>
        <v>243573</v>
      </c>
    </row>
    <row r="42" spans="1:17" ht="12.75" x14ac:dyDescent="0.2">
      <c r="A42" s="104" t="s">
        <v>80</v>
      </c>
      <c r="B42" s="3" t="s">
        <v>15</v>
      </c>
      <c r="C42" s="107" t="s">
        <v>70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9"/>
    </row>
    <row r="43" spans="1:17" ht="12.75" x14ac:dyDescent="0.2">
      <c r="A43" s="104"/>
      <c r="B43" s="3" t="s">
        <v>16</v>
      </c>
      <c r="C43" s="110" t="s">
        <v>71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1:17" ht="12.75" x14ac:dyDescent="0.2">
      <c r="A44" s="104"/>
      <c r="B44" s="3" t="s">
        <v>17</v>
      </c>
      <c r="C44" s="110" t="s">
        <v>72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2"/>
    </row>
    <row r="45" spans="1:17" ht="21" customHeight="1" x14ac:dyDescent="0.2">
      <c r="A45" s="104"/>
      <c r="B45" s="113" t="s">
        <v>18</v>
      </c>
      <c r="C45" s="115" t="s">
        <v>84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7"/>
    </row>
    <row r="46" spans="1:17" ht="20.25" customHeight="1" x14ac:dyDescent="0.2">
      <c r="A46" s="104"/>
      <c r="B46" s="114"/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</row>
    <row r="47" spans="1:17" ht="56.25" customHeight="1" thickBot="1" x14ac:dyDescent="0.25">
      <c r="A47" s="104"/>
      <c r="B47" s="14" t="s">
        <v>19</v>
      </c>
      <c r="C47" s="56" t="s">
        <v>31</v>
      </c>
      <c r="D47" s="30"/>
      <c r="E47" s="63">
        <f>SUM(E48:E49)</f>
        <v>353071</v>
      </c>
      <c r="F47" s="63">
        <f t="shared" ref="F47:Q47" si="5">SUM(F48:F49)</f>
        <v>109498</v>
      </c>
      <c r="G47" s="63">
        <f t="shared" si="5"/>
        <v>243573</v>
      </c>
      <c r="H47" s="63">
        <f t="shared" si="5"/>
        <v>353071</v>
      </c>
      <c r="I47" s="63">
        <f t="shared" si="5"/>
        <v>109498</v>
      </c>
      <c r="J47" s="63">
        <f t="shared" si="5"/>
        <v>100000</v>
      </c>
      <c r="K47" s="63">
        <f t="shared" si="5"/>
        <v>0</v>
      </c>
      <c r="L47" s="63">
        <f t="shared" si="5"/>
        <v>9498</v>
      </c>
      <c r="M47" s="63">
        <f t="shared" si="5"/>
        <v>243573</v>
      </c>
      <c r="N47" s="63">
        <f t="shared" si="5"/>
        <v>0</v>
      </c>
      <c r="O47" s="63">
        <f t="shared" si="5"/>
        <v>0</v>
      </c>
      <c r="P47" s="63">
        <f t="shared" si="5"/>
        <v>0</v>
      </c>
      <c r="Q47" s="63">
        <f t="shared" si="5"/>
        <v>243573</v>
      </c>
    </row>
    <row r="48" spans="1:17" ht="13.5" thickTop="1" x14ac:dyDescent="0.2">
      <c r="A48" s="105"/>
      <c r="B48" s="121"/>
      <c r="C48" s="123"/>
      <c r="D48" s="38" t="s">
        <v>73</v>
      </c>
      <c r="E48" s="64">
        <v>243573</v>
      </c>
      <c r="F48" s="65" t="s">
        <v>27</v>
      </c>
      <c r="G48" s="66">
        <v>243573</v>
      </c>
      <c r="H48" s="67">
        <v>243573</v>
      </c>
      <c r="I48" s="65" t="s">
        <v>27</v>
      </c>
      <c r="J48" s="65" t="s">
        <v>27</v>
      </c>
      <c r="K48" s="65" t="s">
        <v>27</v>
      </c>
      <c r="L48" s="65" t="s">
        <v>27</v>
      </c>
      <c r="M48" s="67">
        <v>243573</v>
      </c>
      <c r="N48" s="65" t="s">
        <v>27</v>
      </c>
      <c r="O48" s="65" t="s">
        <v>27</v>
      </c>
      <c r="P48" s="65" t="s">
        <v>27</v>
      </c>
      <c r="Q48" s="68">
        <v>243573</v>
      </c>
    </row>
    <row r="49" spans="1:17" ht="13.5" thickBot="1" x14ac:dyDescent="0.25">
      <c r="A49" s="106"/>
      <c r="B49" s="122"/>
      <c r="C49" s="124"/>
      <c r="D49" s="43" t="s">
        <v>74</v>
      </c>
      <c r="E49" s="74">
        <v>109498</v>
      </c>
      <c r="F49" s="74">
        <v>109498</v>
      </c>
      <c r="G49" s="75" t="s">
        <v>27</v>
      </c>
      <c r="H49" s="74">
        <v>109498</v>
      </c>
      <c r="I49" s="74">
        <v>109498</v>
      </c>
      <c r="J49" s="76">
        <v>100000</v>
      </c>
      <c r="K49" s="77" t="s">
        <v>27</v>
      </c>
      <c r="L49" s="76">
        <v>9498</v>
      </c>
      <c r="M49" s="77" t="s">
        <v>27</v>
      </c>
      <c r="N49" s="77" t="s">
        <v>27</v>
      </c>
      <c r="O49" s="77" t="s">
        <v>27</v>
      </c>
      <c r="P49" s="77" t="s">
        <v>27</v>
      </c>
      <c r="Q49" s="78" t="s">
        <v>27</v>
      </c>
    </row>
    <row r="50" spans="1:17" ht="12.75" x14ac:dyDescent="0.2">
      <c r="A50" s="48">
        <v>4</v>
      </c>
      <c r="B50" s="49" t="s">
        <v>28</v>
      </c>
      <c r="C50" s="102" t="s">
        <v>1</v>
      </c>
      <c r="D50" s="103"/>
      <c r="E50" s="61">
        <f t="shared" ref="E50:Q50" si="6">SUM(E56)</f>
        <v>501857</v>
      </c>
      <c r="F50" s="61">
        <f t="shared" si="6"/>
        <v>357057</v>
      </c>
      <c r="G50" s="61">
        <f t="shared" si="6"/>
        <v>144800</v>
      </c>
      <c r="H50" s="61">
        <f t="shared" si="6"/>
        <v>501857</v>
      </c>
      <c r="I50" s="61">
        <f t="shared" si="6"/>
        <v>357057</v>
      </c>
      <c r="J50" s="61">
        <f t="shared" si="6"/>
        <v>340000</v>
      </c>
      <c r="K50" s="61">
        <f t="shared" si="6"/>
        <v>0</v>
      </c>
      <c r="L50" s="61">
        <f t="shared" si="6"/>
        <v>17057</v>
      </c>
      <c r="M50" s="61">
        <f t="shared" si="6"/>
        <v>144800</v>
      </c>
      <c r="N50" s="61">
        <f t="shared" si="6"/>
        <v>144800</v>
      </c>
      <c r="O50" s="61">
        <f t="shared" si="6"/>
        <v>0</v>
      </c>
      <c r="P50" s="61">
        <f t="shared" si="6"/>
        <v>0</v>
      </c>
      <c r="Q50" s="62">
        <f t="shared" si="6"/>
        <v>0</v>
      </c>
    </row>
    <row r="51" spans="1:17" ht="12.75" x14ac:dyDescent="0.2">
      <c r="A51" s="104" t="s">
        <v>35</v>
      </c>
      <c r="B51" s="3" t="s">
        <v>15</v>
      </c>
      <c r="C51" s="107" t="s">
        <v>29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</row>
    <row r="52" spans="1:17" ht="12.75" x14ac:dyDescent="0.2">
      <c r="A52" s="104"/>
      <c r="B52" s="3" t="s">
        <v>16</v>
      </c>
      <c r="C52" s="110" t="s">
        <v>54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2"/>
    </row>
    <row r="53" spans="1:17" ht="12.75" x14ac:dyDescent="0.2">
      <c r="A53" s="104"/>
      <c r="B53" s="3" t="s">
        <v>17</v>
      </c>
      <c r="C53" s="110" t="s">
        <v>59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2"/>
    </row>
    <row r="54" spans="1:17" x14ac:dyDescent="0.2">
      <c r="A54" s="104"/>
      <c r="B54" s="113" t="s">
        <v>18</v>
      </c>
      <c r="C54" s="115" t="s">
        <v>60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7"/>
    </row>
    <row r="55" spans="1:17" x14ac:dyDescent="0.2">
      <c r="A55" s="104"/>
      <c r="B55" s="114"/>
      <c r="C55" s="118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20"/>
    </row>
    <row r="56" spans="1:17" ht="48" customHeight="1" thickBot="1" x14ac:dyDescent="0.25">
      <c r="A56" s="104"/>
      <c r="B56" s="14" t="s">
        <v>19</v>
      </c>
      <c r="C56" s="56" t="s">
        <v>31</v>
      </c>
      <c r="D56" s="30"/>
      <c r="E56" s="63">
        <f>SUM(E57:E58)</f>
        <v>501857</v>
      </c>
      <c r="F56" s="63">
        <f t="shared" ref="F56:Q56" si="7">SUM(F57:F58)</f>
        <v>357057</v>
      </c>
      <c r="G56" s="63">
        <f t="shared" si="7"/>
        <v>144800</v>
      </c>
      <c r="H56" s="63">
        <f t="shared" si="7"/>
        <v>501857</v>
      </c>
      <c r="I56" s="63">
        <f t="shared" si="7"/>
        <v>357057</v>
      </c>
      <c r="J56" s="63">
        <f t="shared" si="7"/>
        <v>340000</v>
      </c>
      <c r="K56" s="63">
        <f t="shared" si="7"/>
        <v>0</v>
      </c>
      <c r="L56" s="63">
        <f t="shared" si="7"/>
        <v>17057</v>
      </c>
      <c r="M56" s="63">
        <f t="shared" si="7"/>
        <v>144800</v>
      </c>
      <c r="N56" s="63">
        <f t="shared" si="7"/>
        <v>144800</v>
      </c>
      <c r="O56" s="63">
        <f t="shared" si="7"/>
        <v>0</v>
      </c>
      <c r="P56" s="63">
        <f t="shared" si="7"/>
        <v>0</v>
      </c>
      <c r="Q56" s="63">
        <f t="shared" si="7"/>
        <v>0</v>
      </c>
    </row>
    <row r="57" spans="1:17" ht="13.5" thickTop="1" x14ac:dyDescent="0.2">
      <c r="A57" s="105"/>
      <c r="B57" s="121"/>
      <c r="C57" s="123"/>
      <c r="D57" s="38" t="s">
        <v>78</v>
      </c>
      <c r="E57" s="64">
        <v>144800</v>
      </c>
      <c r="F57" s="65" t="s">
        <v>27</v>
      </c>
      <c r="G57" s="66">
        <v>144800</v>
      </c>
      <c r="H57" s="67">
        <v>144800</v>
      </c>
      <c r="I57" s="65" t="s">
        <v>27</v>
      </c>
      <c r="J57" s="65" t="s">
        <v>27</v>
      </c>
      <c r="K57" s="65" t="s">
        <v>27</v>
      </c>
      <c r="L57" s="65" t="s">
        <v>27</v>
      </c>
      <c r="M57" s="67">
        <v>144800</v>
      </c>
      <c r="N57" s="67">
        <v>144800</v>
      </c>
      <c r="O57" s="65" t="s">
        <v>27</v>
      </c>
      <c r="P57" s="65" t="s">
        <v>27</v>
      </c>
      <c r="Q57" s="68" t="s">
        <v>27</v>
      </c>
    </row>
    <row r="58" spans="1:17" ht="13.5" thickBot="1" x14ac:dyDescent="0.25">
      <c r="A58" s="106"/>
      <c r="B58" s="122"/>
      <c r="C58" s="124"/>
      <c r="D58" s="43" t="s">
        <v>79</v>
      </c>
      <c r="E58" s="74">
        <v>357057</v>
      </c>
      <c r="F58" s="74">
        <v>357057</v>
      </c>
      <c r="G58" s="75" t="s">
        <v>27</v>
      </c>
      <c r="H58" s="74">
        <v>357057</v>
      </c>
      <c r="I58" s="74">
        <v>357057</v>
      </c>
      <c r="J58" s="77">
        <v>340000</v>
      </c>
      <c r="K58" s="77" t="s">
        <v>27</v>
      </c>
      <c r="L58" s="76">
        <v>17057</v>
      </c>
      <c r="M58" s="77" t="s">
        <v>27</v>
      </c>
      <c r="N58" s="77" t="s">
        <v>27</v>
      </c>
      <c r="O58" s="77" t="s">
        <v>27</v>
      </c>
      <c r="P58" s="77" t="s">
        <v>27</v>
      </c>
      <c r="Q58" s="78" t="s">
        <v>27</v>
      </c>
    </row>
    <row r="59" spans="1:17" s="26" customFormat="1" ht="20.25" customHeight="1" x14ac:dyDescent="0.2">
      <c r="A59" s="32">
        <v>5</v>
      </c>
      <c r="B59" s="25" t="s">
        <v>28</v>
      </c>
      <c r="C59" s="125" t="s">
        <v>1</v>
      </c>
      <c r="D59" s="125"/>
      <c r="E59" s="79">
        <f t="shared" ref="E59:Q59" si="8">SUM(E64)</f>
        <v>1622</v>
      </c>
      <c r="F59" s="79">
        <f t="shared" si="8"/>
        <v>1622</v>
      </c>
      <c r="G59" s="79">
        <f t="shared" si="8"/>
        <v>0</v>
      </c>
      <c r="H59" s="79">
        <f t="shared" si="8"/>
        <v>1622</v>
      </c>
      <c r="I59" s="79">
        <f t="shared" si="8"/>
        <v>1622</v>
      </c>
      <c r="J59" s="79">
        <f t="shared" si="8"/>
        <v>0</v>
      </c>
      <c r="K59" s="79">
        <f t="shared" si="8"/>
        <v>0</v>
      </c>
      <c r="L59" s="79">
        <f t="shared" si="8"/>
        <v>1622</v>
      </c>
      <c r="M59" s="79">
        <f t="shared" si="8"/>
        <v>0</v>
      </c>
      <c r="N59" s="79">
        <f t="shared" si="8"/>
        <v>0</v>
      </c>
      <c r="O59" s="79">
        <f t="shared" si="8"/>
        <v>0</v>
      </c>
      <c r="P59" s="79">
        <f t="shared" si="8"/>
        <v>0</v>
      </c>
      <c r="Q59" s="80">
        <f t="shared" si="8"/>
        <v>0</v>
      </c>
    </row>
    <row r="60" spans="1:17" s="26" customFormat="1" ht="20.25" customHeight="1" x14ac:dyDescent="0.2">
      <c r="A60" s="126" t="s">
        <v>36</v>
      </c>
      <c r="B60" s="27" t="s">
        <v>15</v>
      </c>
      <c r="C60" s="160" t="s">
        <v>37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2"/>
    </row>
    <row r="61" spans="1:17" s="26" customFormat="1" ht="20.25" customHeight="1" x14ac:dyDescent="0.2">
      <c r="A61" s="127"/>
      <c r="B61" s="27" t="s">
        <v>16</v>
      </c>
      <c r="C61" s="131" t="s">
        <v>38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2"/>
    </row>
    <row r="62" spans="1:17" s="26" customFormat="1" ht="20.25" customHeight="1" x14ac:dyDescent="0.2">
      <c r="A62" s="127"/>
      <c r="B62" s="27" t="s">
        <v>17</v>
      </c>
      <c r="C62" s="131" t="s">
        <v>39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2"/>
    </row>
    <row r="63" spans="1:17" s="26" customFormat="1" ht="20.25" customHeight="1" x14ac:dyDescent="0.25">
      <c r="A63" s="127"/>
      <c r="B63" s="27" t="s">
        <v>18</v>
      </c>
      <c r="C63" s="163" t="s">
        <v>42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5"/>
    </row>
    <row r="64" spans="1:17" s="26" customFormat="1" ht="53.25" customHeight="1" x14ac:dyDescent="0.2">
      <c r="A64" s="127"/>
      <c r="B64" s="28" t="s">
        <v>19</v>
      </c>
      <c r="C64" s="34" t="s">
        <v>40</v>
      </c>
      <c r="D64" s="37"/>
      <c r="E64" s="81">
        <f>SUM(E65:E65)</f>
        <v>1622</v>
      </c>
      <c r="F64" s="81">
        <f>SUM(F65:F65)</f>
        <v>1622</v>
      </c>
      <c r="G64" s="81">
        <f t="shared" ref="G64:Q64" si="9">SUM(G65:G65)</f>
        <v>0</v>
      </c>
      <c r="H64" s="81">
        <f t="shared" si="9"/>
        <v>1622</v>
      </c>
      <c r="I64" s="81">
        <f>SUM(I65:I65)</f>
        <v>1622</v>
      </c>
      <c r="J64" s="81">
        <f t="shared" si="9"/>
        <v>0</v>
      </c>
      <c r="K64" s="81">
        <f t="shared" si="9"/>
        <v>0</v>
      </c>
      <c r="L64" s="81">
        <f t="shared" si="9"/>
        <v>1622</v>
      </c>
      <c r="M64" s="81">
        <f t="shared" si="9"/>
        <v>0</v>
      </c>
      <c r="N64" s="81">
        <f t="shared" si="9"/>
        <v>0</v>
      </c>
      <c r="O64" s="81">
        <f t="shared" si="9"/>
        <v>0</v>
      </c>
      <c r="P64" s="81">
        <f t="shared" si="9"/>
        <v>0</v>
      </c>
      <c r="Q64" s="81">
        <f t="shared" si="9"/>
        <v>0</v>
      </c>
    </row>
    <row r="65" spans="1:17" s="26" customFormat="1" ht="20.25" customHeight="1" x14ac:dyDescent="0.2">
      <c r="A65" s="128"/>
      <c r="B65" s="50"/>
      <c r="C65" s="46"/>
      <c r="D65" s="46" t="s">
        <v>41</v>
      </c>
      <c r="E65" s="82">
        <v>1622</v>
      </c>
      <c r="F65" s="82">
        <v>1622</v>
      </c>
      <c r="G65" s="83" t="s">
        <v>27</v>
      </c>
      <c r="H65" s="84">
        <v>1622</v>
      </c>
      <c r="I65" s="84">
        <v>1622</v>
      </c>
      <c r="J65" s="85" t="s">
        <v>27</v>
      </c>
      <c r="K65" s="85" t="s">
        <v>27</v>
      </c>
      <c r="L65" s="84">
        <v>1622</v>
      </c>
      <c r="M65" s="83" t="s">
        <v>27</v>
      </c>
      <c r="N65" s="83" t="s">
        <v>27</v>
      </c>
      <c r="O65" s="83" t="s">
        <v>27</v>
      </c>
      <c r="P65" s="83" t="s">
        <v>27</v>
      </c>
      <c r="Q65" s="86" t="s">
        <v>27</v>
      </c>
    </row>
    <row r="66" spans="1:17" ht="12.75" x14ac:dyDescent="0.2">
      <c r="A66" s="32">
        <v>6</v>
      </c>
      <c r="B66" s="25" t="s">
        <v>32</v>
      </c>
      <c r="C66" s="125" t="s">
        <v>1</v>
      </c>
      <c r="D66" s="125"/>
      <c r="E66" s="87">
        <f>SUM(E71)</f>
        <v>265333</v>
      </c>
      <c r="F66" s="87">
        <f t="shared" ref="F66:Q66" si="10">SUM(F71)</f>
        <v>39800</v>
      </c>
      <c r="G66" s="87">
        <f t="shared" si="10"/>
        <v>225533</v>
      </c>
      <c r="H66" s="87">
        <f t="shared" si="10"/>
        <v>265333</v>
      </c>
      <c r="I66" s="87">
        <f t="shared" si="10"/>
        <v>39800</v>
      </c>
      <c r="J66" s="87">
        <f t="shared" si="10"/>
        <v>0</v>
      </c>
      <c r="K66" s="87">
        <f t="shared" si="10"/>
        <v>0</v>
      </c>
      <c r="L66" s="87">
        <f t="shared" si="10"/>
        <v>39800</v>
      </c>
      <c r="M66" s="87">
        <f t="shared" si="10"/>
        <v>225533</v>
      </c>
      <c r="N66" s="87">
        <f t="shared" si="10"/>
        <v>0</v>
      </c>
      <c r="O66" s="87">
        <f t="shared" si="10"/>
        <v>0</v>
      </c>
      <c r="P66" s="87">
        <f t="shared" si="10"/>
        <v>0</v>
      </c>
      <c r="Q66" s="88">
        <f t="shared" si="10"/>
        <v>225533</v>
      </c>
    </row>
    <row r="67" spans="1:17" ht="12.75" x14ac:dyDescent="0.2">
      <c r="A67" s="126" t="s">
        <v>69</v>
      </c>
      <c r="B67" s="27" t="s">
        <v>15</v>
      </c>
      <c r="C67" s="129" t="s">
        <v>43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30"/>
    </row>
    <row r="68" spans="1:17" ht="12.75" x14ac:dyDescent="0.2">
      <c r="A68" s="127"/>
      <c r="B68" s="27" t="s">
        <v>16</v>
      </c>
      <c r="C68" s="131" t="s">
        <v>61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2"/>
    </row>
    <row r="69" spans="1:17" ht="12.75" x14ac:dyDescent="0.2">
      <c r="A69" s="127"/>
      <c r="B69" s="27" t="s">
        <v>17</v>
      </c>
      <c r="C69" s="131" t="s">
        <v>62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2"/>
    </row>
    <row r="70" spans="1:17" ht="14.25" x14ac:dyDescent="0.2">
      <c r="A70" s="127"/>
      <c r="B70" s="27" t="s">
        <v>18</v>
      </c>
      <c r="C70" s="132" t="s">
        <v>63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3"/>
    </row>
    <row r="71" spans="1:17" ht="33.75" x14ac:dyDescent="0.2">
      <c r="A71" s="127"/>
      <c r="B71" s="28" t="s">
        <v>19</v>
      </c>
      <c r="C71" s="34" t="s">
        <v>45</v>
      </c>
      <c r="D71" s="13"/>
      <c r="E71" s="81">
        <f>SUM(E72:E74)</f>
        <v>265333</v>
      </c>
      <c r="F71" s="81">
        <f t="shared" ref="F71:Q71" si="11">SUM(F72:F74)</f>
        <v>39800</v>
      </c>
      <c r="G71" s="81">
        <f t="shared" si="11"/>
        <v>225533</v>
      </c>
      <c r="H71" s="81">
        <f t="shared" si="11"/>
        <v>265333</v>
      </c>
      <c r="I71" s="81">
        <f t="shared" si="11"/>
        <v>39800</v>
      </c>
      <c r="J71" s="81">
        <f t="shared" si="11"/>
        <v>0</v>
      </c>
      <c r="K71" s="81">
        <f t="shared" si="11"/>
        <v>0</v>
      </c>
      <c r="L71" s="81">
        <f t="shared" si="11"/>
        <v>39800</v>
      </c>
      <c r="M71" s="81">
        <f t="shared" si="11"/>
        <v>225533</v>
      </c>
      <c r="N71" s="81">
        <f t="shared" si="11"/>
        <v>0</v>
      </c>
      <c r="O71" s="81">
        <f t="shared" si="11"/>
        <v>0</v>
      </c>
      <c r="P71" s="81">
        <f t="shared" si="11"/>
        <v>0</v>
      </c>
      <c r="Q71" s="81">
        <f t="shared" si="11"/>
        <v>225533</v>
      </c>
    </row>
    <row r="72" spans="1:17" ht="12.75" x14ac:dyDescent="0.2">
      <c r="A72" s="127"/>
      <c r="B72" s="134"/>
      <c r="C72" s="45"/>
      <c r="D72" s="46" t="s">
        <v>64</v>
      </c>
      <c r="E72" s="82">
        <v>225533</v>
      </c>
      <c r="F72" s="83" t="s">
        <v>27</v>
      </c>
      <c r="G72" s="82">
        <v>225533</v>
      </c>
      <c r="H72" s="82">
        <v>225533</v>
      </c>
      <c r="I72" s="83" t="s">
        <v>27</v>
      </c>
      <c r="J72" s="85" t="s">
        <v>27</v>
      </c>
      <c r="K72" s="85" t="s">
        <v>27</v>
      </c>
      <c r="L72" s="83" t="s">
        <v>27</v>
      </c>
      <c r="M72" s="82">
        <v>225533</v>
      </c>
      <c r="N72" s="83" t="s">
        <v>27</v>
      </c>
      <c r="O72" s="83" t="s">
        <v>27</v>
      </c>
      <c r="P72" s="83" t="s">
        <v>27</v>
      </c>
      <c r="Q72" s="89">
        <v>225533</v>
      </c>
    </row>
    <row r="73" spans="1:17" ht="12.75" x14ac:dyDescent="0.2">
      <c r="A73" s="127"/>
      <c r="B73" s="135"/>
      <c r="C73" s="45"/>
      <c r="D73" s="46" t="s">
        <v>65</v>
      </c>
      <c r="E73" s="82">
        <v>11940</v>
      </c>
      <c r="F73" s="84">
        <v>11940</v>
      </c>
      <c r="G73" s="83" t="s">
        <v>27</v>
      </c>
      <c r="H73" s="82">
        <v>11940</v>
      </c>
      <c r="I73" s="84">
        <v>11940</v>
      </c>
      <c r="J73" s="83" t="s">
        <v>27</v>
      </c>
      <c r="K73" s="83" t="s">
        <v>27</v>
      </c>
      <c r="L73" s="84">
        <v>11940</v>
      </c>
      <c r="M73" s="83" t="s">
        <v>66</v>
      </c>
      <c r="N73" s="90" t="s">
        <v>27</v>
      </c>
      <c r="O73" s="90" t="s">
        <v>27</v>
      </c>
      <c r="P73" s="90" t="s">
        <v>27</v>
      </c>
      <c r="Q73" s="86" t="s">
        <v>67</v>
      </c>
    </row>
    <row r="74" spans="1:17" ht="12.75" x14ac:dyDescent="0.2">
      <c r="A74" s="128"/>
      <c r="B74" s="136"/>
      <c r="C74" s="46"/>
      <c r="D74" s="46" t="s">
        <v>68</v>
      </c>
      <c r="E74" s="82">
        <v>27860</v>
      </c>
      <c r="F74" s="84">
        <v>27860</v>
      </c>
      <c r="G74" s="83" t="s">
        <v>27</v>
      </c>
      <c r="H74" s="82">
        <v>27860</v>
      </c>
      <c r="I74" s="84">
        <v>27860</v>
      </c>
      <c r="J74" s="83" t="s">
        <v>27</v>
      </c>
      <c r="K74" s="83" t="s">
        <v>27</v>
      </c>
      <c r="L74" s="84">
        <v>27860</v>
      </c>
      <c r="M74" s="83" t="s">
        <v>66</v>
      </c>
      <c r="N74" s="90" t="s">
        <v>27</v>
      </c>
      <c r="O74" s="90" t="s">
        <v>27</v>
      </c>
      <c r="P74" s="90" t="s">
        <v>27</v>
      </c>
      <c r="Q74" s="86" t="s">
        <v>67</v>
      </c>
    </row>
    <row r="75" spans="1:17" s="13" customFormat="1" ht="12.75" x14ac:dyDescent="0.2">
      <c r="A75" s="51"/>
      <c r="B75" s="57"/>
      <c r="C75" s="52"/>
      <c r="D75" s="52"/>
      <c r="E75" s="53"/>
      <c r="F75" s="55"/>
      <c r="G75" s="54"/>
      <c r="H75" s="53"/>
      <c r="I75" s="55"/>
      <c r="J75" s="54"/>
      <c r="K75" s="54"/>
      <c r="L75" s="55"/>
      <c r="M75" s="54"/>
      <c r="N75" s="54"/>
      <c r="O75" s="54"/>
      <c r="P75" s="54"/>
      <c r="Q75" s="54"/>
    </row>
    <row r="76" spans="1:17" s="13" customFormat="1" ht="12.75" x14ac:dyDescent="0.2">
      <c r="A76" s="51"/>
      <c r="B76" s="57"/>
      <c r="C76" s="52"/>
      <c r="D76" s="52"/>
      <c r="E76" s="53"/>
      <c r="F76" s="55"/>
      <c r="G76" s="54"/>
      <c r="H76" s="53"/>
      <c r="I76" s="55"/>
      <c r="J76" s="54"/>
      <c r="K76" s="54"/>
      <c r="L76" s="55"/>
      <c r="M76" s="54"/>
      <c r="N76" s="54"/>
      <c r="O76" s="54"/>
      <c r="P76" s="54"/>
      <c r="Q76" s="54"/>
    </row>
    <row r="77" spans="1:17" s="13" customFormat="1" ht="12.75" x14ac:dyDescent="0.2">
      <c r="A77" s="51"/>
      <c r="B77" s="57"/>
      <c r="C77" s="52"/>
      <c r="D77" s="52"/>
      <c r="E77" s="53"/>
      <c r="F77" s="55"/>
      <c r="G77" s="54"/>
      <c r="H77" s="53"/>
      <c r="I77" s="55"/>
      <c r="J77" s="54"/>
      <c r="K77" s="54"/>
      <c r="L77" s="55"/>
      <c r="M77" s="54"/>
      <c r="N77" s="54"/>
      <c r="O77" s="54"/>
      <c r="P77" s="54"/>
      <c r="Q77" s="54"/>
    </row>
    <row r="78" spans="1:17" s="13" customFormat="1" ht="32.25" customHeight="1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7" t="s">
        <v>77</v>
      </c>
    </row>
    <row r="79" spans="1:17" x14ac:dyDescent="0.2">
      <c r="A79" s="20">
        <v>1</v>
      </c>
      <c r="B79" s="4">
        <v>2</v>
      </c>
      <c r="C79" s="4">
        <v>3</v>
      </c>
      <c r="D79" s="4">
        <v>4</v>
      </c>
      <c r="E79" s="4">
        <v>5</v>
      </c>
      <c r="F79" s="4">
        <v>6</v>
      </c>
      <c r="G79" s="4">
        <v>7</v>
      </c>
      <c r="H79" s="4">
        <v>8</v>
      </c>
      <c r="I79" s="4">
        <v>9</v>
      </c>
      <c r="J79" s="4">
        <v>10</v>
      </c>
      <c r="K79" s="4">
        <v>11</v>
      </c>
      <c r="L79" s="4">
        <v>12</v>
      </c>
      <c r="M79" s="4">
        <v>13</v>
      </c>
      <c r="N79" s="4">
        <v>14</v>
      </c>
      <c r="O79" s="4">
        <v>15</v>
      </c>
      <c r="P79" s="4">
        <v>16</v>
      </c>
      <c r="Q79" s="21">
        <v>17</v>
      </c>
    </row>
    <row r="80" spans="1:17" ht="14.25" customHeight="1" x14ac:dyDescent="0.2">
      <c r="A80" s="48">
        <v>7</v>
      </c>
      <c r="B80" s="49" t="s">
        <v>32</v>
      </c>
      <c r="C80" s="102" t="s">
        <v>1</v>
      </c>
      <c r="D80" s="103"/>
      <c r="E80" s="61">
        <f t="shared" ref="E80:Q80" si="12">SUM(E86)</f>
        <v>159581.87</v>
      </c>
      <c r="F80" s="61">
        <f t="shared" si="12"/>
        <v>0</v>
      </c>
      <c r="G80" s="61">
        <f t="shared" si="12"/>
        <v>159581.87</v>
      </c>
      <c r="H80" s="61">
        <f t="shared" si="12"/>
        <v>159581.87</v>
      </c>
      <c r="I80" s="61">
        <f t="shared" si="12"/>
        <v>0</v>
      </c>
      <c r="J80" s="61">
        <f t="shared" si="12"/>
        <v>0</v>
      </c>
      <c r="K80" s="61">
        <f t="shared" si="12"/>
        <v>0</v>
      </c>
      <c r="L80" s="61">
        <f t="shared" si="12"/>
        <v>0</v>
      </c>
      <c r="M80" s="61">
        <f t="shared" si="12"/>
        <v>159581.87</v>
      </c>
      <c r="N80" s="61">
        <f t="shared" si="12"/>
        <v>0</v>
      </c>
      <c r="O80" s="61">
        <f t="shared" si="12"/>
        <v>0</v>
      </c>
      <c r="P80" s="61">
        <f t="shared" si="12"/>
        <v>0</v>
      </c>
      <c r="Q80" s="62">
        <f t="shared" si="12"/>
        <v>159581.87</v>
      </c>
    </row>
    <row r="81" spans="1:17" ht="12.75" x14ac:dyDescent="0.2">
      <c r="A81" s="59" t="s">
        <v>75</v>
      </c>
      <c r="B81" s="3" t="s">
        <v>15</v>
      </c>
      <c r="C81" s="107" t="s">
        <v>43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9"/>
    </row>
    <row r="82" spans="1:17" ht="12.75" x14ac:dyDescent="0.2">
      <c r="A82" s="60"/>
      <c r="B82" s="3" t="s">
        <v>16</v>
      </c>
      <c r="C82" s="110" t="s">
        <v>81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2"/>
    </row>
    <row r="83" spans="1:17" ht="12.75" x14ac:dyDescent="0.2">
      <c r="A83" s="60"/>
      <c r="B83" s="3" t="s">
        <v>17</v>
      </c>
      <c r="C83" s="110" t="s">
        <v>82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2"/>
    </row>
    <row r="84" spans="1:17" ht="11.25" customHeight="1" x14ac:dyDescent="0.2">
      <c r="A84" s="60"/>
      <c r="B84" s="113" t="s">
        <v>18</v>
      </c>
      <c r="C84" s="115" t="s">
        <v>83</v>
      </c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7"/>
    </row>
    <row r="85" spans="1:17" ht="11.25" customHeight="1" x14ac:dyDescent="0.2">
      <c r="A85" s="60"/>
      <c r="B85" s="114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20"/>
    </row>
    <row r="86" spans="1:17" ht="34.5" thickBot="1" x14ac:dyDescent="0.25">
      <c r="A86" s="60"/>
      <c r="B86" s="14" t="s">
        <v>19</v>
      </c>
      <c r="C86" s="58" t="s">
        <v>45</v>
      </c>
      <c r="D86" s="30"/>
      <c r="E86" s="63">
        <f t="shared" ref="E86:Q86" si="13">SUM(E87:E87)</f>
        <v>159581.87</v>
      </c>
      <c r="F86" s="63">
        <f t="shared" si="13"/>
        <v>0</v>
      </c>
      <c r="G86" s="63">
        <f t="shared" si="13"/>
        <v>159581.87</v>
      </c>
      <c r="H86" s="63">
        <f t="shared" si="13"/>
        <v>159581.87</v>
      </c>
      <c r="I86" s="63">
        <f t="shared" si="13"/>
        <v>0</v>
      </c>
      <c r="J86" s="63">
        <f t="shared" si="13"/>
        <v>0</v>
      </c>
      <c r="K86" s="63">
        <f t="shared" si="13"/>
        <v>0</v>
      </c>
      <c r="L86" s="63">
        <f t="shared" si="13"/>
        <v>0</v>
      </c>
      <c r="M86" s="63">
        <f t="shared" si="13"/>
        <v>159581.87</v>
      </c>
      <c r="N86" s="63">
        <f t="shared" si="13"/>
        <v>0</v>
      </c>
      <c r="O86" s="63">
        <f t="shared" si="13"/>
        <v>0</v>
      </c>
      <c r="P86" s="63">
        <f t="shared" si="13"/>
        <v>0</v>
      </c>
      <c r="Q86" s="63">
        <f t="shared" si="13"/>
        <v>159581.87</v>
      </c>
    </row>
    <row r="87" spans="1:17" ht="13.5" thickTop="1" x14ac:dyDescent="0.2">
      <c r="A87" s="94"/>
      <c r="B87" s="95"/>
      <c r="C87" s="96"/>
      <c r="D87" s="97" t="s">
        <v>64</v>
      </c>
      <c r="E87" s="98">
        <v>159581.87</v>
      </c>
      <c r="F87" s="99" t="s">
        <v>27</v>
      </c>
      <c r="G87" s="100">
        <v>159581.87</v>
      </c>
      <c r="H87" s="100">
        <v>159581.87</v>
      </c>
      <c r="I87" s="99" t="s">
        <v>27</v>
      </c>
      <c r="J87" s="99" t="s">
        <v>27</v>
      </c>
      <c r="K87" s="99" t="s">
        <v>27</v>
      </c>
      <c r="L87" s="99" t="s">
        <v>27</v>
      </c>
      <c r="M87" s="100">
        <v>159581.87</v>
      </c>
      <c r="N87" s="99" t="s">
        <v>27</v>
      </c>
      <c r="O87" s="99" t="s">
        <v>27</v>
      </c>
      <c r="P87" s="99" t="s">
        <v>27</v>
      </c>
      <c r="Q87" s="101">
        <v>159581.87</v>
      </c>
    </row>
    <row r="88" spans="1:17" ht="14.25" customHeight="1" x14ac:dyDescent="0.2">
      <c r="A88" s="48">
        <v>8</v>
      </c>
      <c r="B88" s="49" t="s">
        <v>32</v>
      </c>
      <c r="C88" s="102" t="s">
        <v>1</v>
      </c>
      <c r="D88" s="103"/>
      <c r="E88" s="61">
        <f t="shared" ref="E88:Q88" si="14">SUM(E94)</f>
        <v>8110</v>
      </c>
      <c r="F88" s="61">
        <f t="shared" si="14"/>
        <v>1216</v>
      </c>
      <c r="G88" s="61">
        <f t="shared" si="14"/>
        <v>6894</v>
      </c>
      <c r="H88" s="61">
        <f t="shared" si="14"/>
        <v>8110</v>
      </c>
      <c r="I88" s="61">
        <f t="shared" si="14"/>
        <v>1216</v>
      </c>
      <c r="J88" s="61">
        <f t="shared" si="14"/>
        <v>0</v>
      </c>
      <c r="K88" s="61">
        <f t="shared" si="14"/>
        <v>0</v>
      </c>
      <c r="L88" s="61">
        <f t="shared" si="14"/>
        <v>1216</v>
      </c>
      <c r="M88" s="61">
        <f t="shared" si="14"/>
        <v>6894</v>
      </c>
      <c r="N88" s="61">
        <f t="shared" si="14"/>
        <v>0</v>
      </c>
      <c r="O88" s="61">
        <f t="shared" si="14"/>
        <v>0</v>
      </c>
      <c r="P88" s="61">
        <f t="shared" si="14"/>
        <v>0</v>
      </c>
      <c r="Q88" s="62">
        <f t="shared" si="14"/>
        <v>6894</v>
      </c>
    </row>
    <row r="89" spans="1:17" ht="12.75" x14ac:dyDescent="0.2">
      <c r="A89" s="104" t="s">
        <v>76</v>
      </c>
      <c r="B89" s="3" t="s">
        <v>15</v>
      </c>
      <c r="C89" s="107" t="s">
        <v>43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9"/>
    </row>
    <row r="90" spans="1:17" ht="12.75" x14ac:dyDescent="0.2">
      <c r="A90" s="104"/>
      <c r="B90" s="3" t="s">
        <v>16</v>
      </c>
      <c r="C90" s="110" t="s">
        <v>58</v>
      </c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2"/>
    </row>
    <row r="91" spans="1:17" ht="12.75" x14ac:dyDescent="0.2">
      <c r="A91" s="104"/>
      <c r="B91" s="3" t="s">
        <v>17</v>
      </c>
      <c r="C91" s="110" t="s">
        <v>44</v>
      </c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1:17" x14ac:dyDescent="0.2">
      <c r="A92" s="104"/>
      <c r="B92" s="113" t="s">
        <v>18</v>
      </c>
      <c r="C92" s="115" t="s">
        <v>48</v>
      </c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7"/>
    </row>
    <row r="93" spans="1:17" x14ac:dyDescent="0.2">
      <c r="A93" s="104"/>
      <c r="B93" s="114"/>
      <c r="C93" s="118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20"/>
    </row>
    <row r="94" spans="1:17" ht="34.5" thickBot="1" x14ac:dyDescent="0.25">
      <c r="A94" s="104"/>
      <c r="B94" s="14" t="s">
        <v>19</v>
      </c>
      <c r="C94" s="40" t="s">
        <v>45</v>
      </c>
      <c r="D94" s="30"/>
      <c r="E94" s="63">
        <f>SUM(E95:E96)</f>
        <v>8110</v>
      </c>
      <c r="F94" s="63">
        <f t="shared" ref="F94:Q94" si="15">SUM(F95:F96)</f>
        <v>1216</v>
      </c>
      <c r="G94" s="63">
        <f t="shared" si="15"/>
        <v>6894</v>
      </c>
      <c r="H94" s="63">
        <f t="shared" si="15"/>
        <v>8110</v>
      </c>
      <c r="I94" s="63">
        <f t="shared" si="15"/>
        <v>1216</v>
      </c>
      <c r="J94" s="63">
        <f t="shared" si="15"/>
        <v>0</v>
      </c>
      <c r="K94" s="63">
        <f t="shared" si="15"/>
        <v>0</v>
      </c>
      <c r="L94" s="63">
        <f t="shared" si="15"/>
        <v>1216</v>
      </c>
      <c r="M94" s="63">
        <f t="shared" si="15"/>
        <v>6894</v>
      </c>
      <c r="N94" s="63">
        <f t="shared" si="15"/>
        <v>0</v>
      </c>
      <c r="O94" s="63">
        <f t="shared" si="15"/>
        <v>0</v>
      </c>
      <c r="P94" s="63">
        <f t="shared" si="15"/>
        <v>0</v>
      </c>
      <c r="Q94" s="63">
        <f t="shared" si="15"/>
        <v>6894</v>
      </c>
    </row>
    <row r="95" spans="1:17" ht="13.5" thickTop="1" x14ac:dyDescent="0.2">
      <c r="A95" s="105"/>
      <c r="B95" s="121"/>
      <c r="C95" s="149"/>
      <c r="D95" s="38" t="s">
        <v>46</v>
      </c>
      <c r="E95" s="64">
        <v>6894</v>
      </c>
      <c r="F95" s="65" t="s">
        <v>27</v>
      </c>
      <c r="G95" s="67">
        <v>6894</v>
      </c>
      <c r="H95" s="67">
        <v>6894</v>
      </c>
      <c r="I95" s="65" t="s">
        <v>27</v>
      </c>
      <c r="J95" s="65" t="s">
        <v>27</v>
      </c>
      <c r="K95" s="91" t="s">
        <v>27</v>
      </c>
      <c r="L95" s="65" t="s">
        <v>27</v>
      </c>
      <c r="M95" s="67">
        <v>6894</v>
      </c>
      <c r="N95" s="91" t="s">
        <v>27</v>
      </c>
      <c r="O95" s="91" t="s">
        <v>27</v>
      </c>
      <c r="P95" s="91" t="s">
        <v>27</v>
      </c>
      <c r="Q95" s="92">
        <v>6894</v>
      </c>
    </row>
    <row r="96" spans="1:17" ht="13.5" thickBot="1" x14ac:dyDescent="0.25">
      <c r="A96" s="147"/>
      <c r="B96" s="148"/>
      <c r="C96" s="150"/>
      <c r="D96" s="39" t="s">
        <v>47</v>
      </c>
      <c r="E96" s="69">
        <v>1216</v>
      </c>
      <c r="F96" s="69">
        <v>1216</v>
      </c>
      <c r="G96" s="72" t="s">
        <v>27</v>
      </c>
      <c r="H96" s="69">
        <v>1216</v>
      </c>
      <c r="I96" s="69">
        <v>1216</v>
      </c>
      <c r="J96" s="72" t="s">
        <v>27</v>
      </c>
      <c r="K96" s="70" t="s">
        <v>27</v>
      </c>
      <c r="L96" s="71">
        <v>1216</v>
      </c>
      <c r="M96" s="72" t="s">
        <v>27</v>
      </c>
      <c r="N96" s="70" t="s">
        <v>27</v>
      </c>
      <c r="O96" s="70" t="s">
        <v>27</v>
      </c>
      <c r="P96" s="70" t="s">
        <v>27</v>
      </c>
      <c r="Q96" s="93" t="s">
        <v>27</v>
      </c>
    </row>
    <row r="97" spans="1:18" ht="13.5" hidden="1" customHeight="1" thickTop="1" x14ac:dyDescent="0.2">
      <c r="A97" s="35" t="s">
        <v>33</v>
      </c>
      <c r="B97" s="36"/>
      <c r="C97" s="143"/>
      <c r="D97" s="145" t="s">
        <v>1</v>
      </c>
      <c r="E97" s="139">
        <f>SUM(E16,E25,E41,E50,E59,E66,E80,E88)</f>
        <v>2283694.87</v>
      </c>
      <c r="F97" s="139">
        <f t="shared" ref="F97:Q97" si="16">SUM(F16,F25,F41,F50,F59,F66,F80,F88)</f>
        <v>923646</v>
      </c>
      <c r="G97" s="139">
        <f t="shared" si="16"/>
        <v>1360048.87</v>
      </c>
      <c r="H97" s="139">
        <f t="shared" si="16"/>
        <v>2283694.87</v>
      </c>
      <c r="I97" s="139">
        <f t="shared" si="16"/>
        <v>923646</v>
      </c>
      <c r="J97" s="141">
        <f t="shared" si="16"/>
        <v>850000</v>
      </c>
      <c r="K97" s="139">
        <f t="shared" si="16"/>
        <v>0</v>
      </c>
      <c r="L97" s="139">
        <f t="shared" si="16"/>
        <v>73646</v>
      </c>
      <c r="M97" s="139">
        <f t="shared" si="16"/>
        <v>1360048.87</v>
      </c>
      <c r="N97" s="139">
        <f t="shared" si="16"/>
        <v>724467</v>
      </c>
      <c r="O97" s="139">
        <f t="shared" si="16"/>
        <v>0</v>
      </c>
      <c r="P97" s="139">
        <f t="shared" si="16"/>
        <v>0</v>
      </c>
      <c r="Q97" s="139">
        <f t="shared" si="16"/>
        <v>635581.87</v>
      </c>
      <c r="R97" s="13"/>
    </row>
    <row r="98" spans="1:18" ht="25.5" customHeight="1" thickTop="1" thickBot="1" x14ac:dyDescent="0.25">
      <c r="A98" s="137" t="s">
        <v>33</v>
      </c>
      <c r="B98" s="138"/>
      <c r="C98" s="144"/>
      <c r="D98" s="146"/>
      <c r="E98" s="140"/>
      <c r="F98" s="140"/>
      <c r="G98" s="140"/>
      <c r="H98" s="140"/>
      <c r="I98" s="140"/>
      <c r="J98" s="142"/>
      <c r="K98" s="140"/>
      <c r="L98" s="140"/>
      <c r="M98" s="140"/>
      <c r="N98" s="140"/>
      <c r="O98" s="140"/>
      <c r="P98" s="140"/>
      <c r="Q98" s="140"/>
    </row>
    <row r="99" spans="1:18" ht="12" thickTop="1" x14ac:dyDescent="0.2"/>
  </sheetData>
  <mergeCells count="100">
    <mergeCell ref="C80:D80"/>
    <mergeCell ref="C81:Q81"/>
    <mergeCell ref="C82:Q82"/>
    <mergeCell ref="C83:Q83"/>
    <mergeCell ref="B84:B85"/>
    <mergeCell ref="C84:Q85"/>
    <mergeCell ref="A1:Q1"/>
    <mergeCell ref="A8:A13"/>
    <mergeCell ref="B8:B13"/>
    <mergeCell ref="C8:C13"/>
    <mergeCell ref="G9:G13"/>
    <mergeCell ref="D8:D13"/>
    <mergeCell ref="A5:Q5"/>
    <mergeCell ref="N12:Q12"/>
    <mergeCell ref="H9:Q9"/>
    <mergeCell ref="M11:Q11"/>
    <mergeCell ref="M12:M13"/>
    <mergeCell ref="E8:E13"/>
    <mergeCell ref="F9:F13"/>
    <mergeCell ref="F8:G8"/>
    <mergeCell ref="H10:H13"/>
    <mergeCell ref="I11:L11"/>
    <mergeCell ref="A60:A65"/>
    <mergeCell ref="C60:Q60"/>
    <mergeCell ref="C61:Q61"/>
    <mergeCell ref="C62:Q62"/>
    <mergeCell ref="C63:Q63"/>
    <mergeCell ref="I12:I13"/>
    <mergeCell ref="J12:L12"/>
    <mergeCell ref="I10:Q10"/>
    <mergeCell ref="H8:Q8"/>
    <mergeCell ref="A51:A58"/>
    <mergeCell ref="B54:B55"/>
    <mergeCell ref="C54:Q55"/>
    <mergeCell ref="B57:B58"/>
    <mergeCell ref="C57:C58"/>
    <mergeCell ref="A17:A24"/>
    <mergeCell ref="C17:Q17"/>
    <mergeCell ref="C19:Q19"/>
    <mergeCell ref="B20:B21"/>
    <mergeCell ref="C20:Q21"/>
    <mergeCell ref="B23:B24"/>
    <mergeCell ref="C23:C24"/>
    <mergeCell ref="C16:D16"/>
    <mergeCell ref="O97:O98"/>
    <mergeCell ref="Q97:Q98"/>
    <mergeCell ref="P97:P98"/>
    <mergeCell ref="N97:N98"/>
    <mergeCell ref="M97:M98"/>
    <mergeCell ref="L97:L98"/>
    <mergeCell ref="F97:F98"/>
    <mergeCell ref="E97:E98"/>
    <mergeCell ref="C50:D50"/>
    <mergeCell ref="C51:Q51"/>
    <mergeCell ref="C52:Q52"/>
    <mergeCell ref="C53:Q53"/>
    <mergeCell ref="C59:D59"/>
    <mergeCell ref="C88:D88"/>
    <mergeCell ref="C18:Q18"/>
    <mergeCell ref="A89:A96"/>
    <mergeCell ref="C89:Q89"/>
    <mergeCell ref="C90:Q90"/>
    <mergeCell ref="C91:Q91"/>
    <mergeCell ref="B92:B93"/>
    <mergeCell ref="C92:Q93"/>
    <mergeCell ref="B95:B96"/>
    <mergeCell ref="C95:C96"/>
    <mergeCell ref="A98:B98"/>
    <mergeCell ref="K97:K98"/>
    <mergeCell ref="J97:J98"/>
    <mergeCell ref="I97:I98"/>
    <mergeCell ref="H97:H98"/>
    <mergeCell ref="G97:G98"/>
    <mergeCell ref="C97:C98"/>
    <mergeCell ref="D97:D98"/>
    <mergeCell ref="C25:D25"/>
    <mergeCell ref="A26:A33"/>
    <mergeCell ref="C26:Q26"/>
    <mergeCell ref="C27:Q27"/>
    <mergeCell ref="C28:Q28"/>
    <mergeCell ref="B29:B30"/>
    <mergeCell ref="C29:Q30"/>
    <mergeCell ref="B32:B33"/>
    <mergeCell ref="C32:C33"/>
    <mergeCell ref="C66:D66"/>
    <mergeCell ref="A67:A74"/>
    <mergeCell ref="C67:Q67"/>
    <mergeCell ref="C68:Q68"/>
    <mergeCell ref="C69:Q69"/>
    <mergeCell ref="C70:Q70"/>
    <mergeCell ref="B72:B74"/>
    <mergeCell ref="C41:D41"/>
    <mergeCell ref="A42:A49"/>
    <mergeCell ref="C42:Q42"/>
    <mergeCell ref="C43:Q43"/>
    <mergeCell ref="C44:Q44"/>
    <mergeCell ref="B45:B46"/>
    <mergeCell ref="C45:Q46"/>
    <mergeCell ref="B48:B49"/>
    <mergeCell ref="C48:C49"/>
  </mergeCells>
  <phoneticPr fontId="5" type="noConversion"/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</vt:lpstr>
    </vt:vector>
  </TitlesOfParts>
  <Company>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Iwona</cp:lastModifiedBy>
  <cp:lastPrinted>2014-12-08T11:34:52Z</cp:lastPrinted>
  <dcterms:created xsi:type="dcterms:W3CDTF">1998-12-09T13:02:10Z</dcterms:created>
  <dcterms:modified xsi:type="dcterms:W3CDTF">2014-12-08T11:34:54Z</dcterms:modified>
</cp:coreProperties>
</file>